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defaultThemeVersion="124226"/>
  <mc:AlternateContent xmlns:mc="http://schemas.openxmlformats.org/markup-compatibility/2006">
    <mc:Choice Requires="x15">
      <x15ac:absPath xmlns:x15ac="http://schemas.microsoft.com/office/spreadsheetml/2010/11/ac" url="C:\Users\agnes.plewaweir\Downloads\schedules\"/>
    </mc:Choice>
  </mc:AlternateContent>
  <xr:revisionPtr revIDLastSave="0" documentId="13_ncr:1_{8BADA08D-C0EB-409D-BEF2-4715C889029D}" xr6:coauthVersionLast="47" xr6:coauthVersionMax="47" xr10:uidLastSave="{00000000-0000-0000-0000-000000000000}"/>
  <bookViews>
    <workbookView xWindow="-108" yWindow="-108" windowWidth="23256" windowHeight="12456" xr2:uid="{00000000-000D-0000-FFFF-FFFF00000000}"/>
  </bookViews>
  <sheets>
    <sheet name="Payroll Timetable Opt 1" sheetId="4" r:id="rId1"/>
  </sheets>
  <externalReferences>
    <externalReference r:id="rId2"/>
  </externalReferences>
  <definedNames>
    <definedName name="_xlnm._FilterDatabase" localSheetId="0" hidden="1">'Payroll Timetable Opt 1'!$A$15:$J$68</definedName>
    <definedName name="BankHols">'Payroll Timetable Opt 1'!$Q$17:$Q$27</definedName>
    <definedName name="Days">'Payroll Timetable Opt 1'!$X$16:$X$20</definedName>
    <definedName name="DaysOffset">'Payroll Timetable Opt 1'!$N$18:$O$24</definedName>
    <definedName name="eomonthweekday">'[1]Bank Holidays'!$N$3:$N$9</definedName>
    <definedName name="LWEEKDAY">#REF!</definedName>
    <definedName name="LWEEKDAYADJ">#REF!</definedName>
    <definedName name="PayDay">'Payroll Timetable Opt 1'!$G$10</definedName>
    <definedName name="_xlnm.Print_Area" localSheetId="0">'Payroll Timetable Opt 1'!$B$6:$J$78</definedName>
    <definedName name="target">'[1]Bank Holidays'!$O$2:$U$2</definedName>
    <definedName name="TARGETWEEKDAY">#REF!</definedName>
    <definedName name="Weekdaycheange">'[1]Bank Holidays'!$O$3:$U$9</definedName>
    <definedName name="Year">'Payroll Timetable Opt 1'!$E$5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6" i="4" l="1"/>
  <c r="L18" i="4"/>
  <c r="I18" i="4" s="1"/>
  <c r="L19" i="4"/>
  <c r="L20" i="4"/>
  <c r="L21" i="4"/>
  <c r="I21" i="4" s="1"/>
  <c r="J21" i="4" s="1"/>
  <c r="L22" i="4"/>
  <c r="I22" i="4" s="1"/>
  <c r="J22" i="4" s="1"/>
  <c r="L23" i="4"/>
  <c r="I23" i="4" s="1"/>
  <c r="J23" i="4" s="1"/>
  <c r="L24" i="4"/>
  <c r="I24" i="4" s="1"/>
  <c r="J24" i="4" s="1"/>
  <c r="L25" i="4"/>
  <c r="L26" i="4"/>
  <c r="I26" i="4" s="1"/>
  <c r="J26" i="4" s="1"/>
  <c r="L27" i="4"/>
  <c r="L28" i="4"/>
  <c r="I28" i="4" s="1"/>
  <c r="J28" i="4" s="1"/>
  <c r="L29" i="4"/>
  <c r="I29" i="4" s="1"/>
  <c r="J29" i="4" s="1"/>
  <c r="L30" i="4"/>
  <c r="I30" i="4" s="1"/>
  <c r="J30" i="4" s="1"/>
  <c r="L31" i="4"/>
  <c r="I31" i="4" s="1"/>
  <c r="J31" i="4" s="1"/>
  <c r="L32" i="4"/>
  <c r="I32" i="4" s="1"/>
  <c r="J32" i="4" s="1"/>
  <c r="L33" i="4"/>
  <c r="L34" i="4"/>
  <c r="I34" i="4" s="1"/>
  <c r="J34" i="4" s="1"/>
  <c r="L35" i="4"/>
  <c r="L36" i="4"/>
  <c r="I36" i="4" s="1"/>
  <c r="J36" i="4" s="1"/>
  <c r="L37" i="4"/>
  <c r="I37" i="4" s="1"/>
  <c r="J37" i="4" s="1"/>
  <c r="L38" i="4"/>
  <c r="I38" i="4" s="1"/>
  <c r="J38" i="4" s="1"/>
  <c r="L39" i="4"/>
  <c r="I39" i="4" s="1"/>
  <c r="J39" i="4" s="1"/>
  <c r="L40" i="4"/>
  <c r="I40" i="4" s="1"/>
  <c r="J40" i="4" s="1"/>
  <c r="L41" i="4"/>
  <c r="L42" i="4"/>
  <c r="I42" i="4" s="1"/>
  <c r="J42" i="4" s="1"/>
  <c r="L43" i="4"/>
  <c r="L44" i="4"/>
  <c r="I44" i="4" s="1"/>
  <c r="J44" i="4" s="1"/>
  <c r="L45" i="4"/>
  <c r="I45" i="4" s="1"/>
  <c r="J45" i="4" s="1"/>
  <c r="L46" i="4"/>
  <c r="I46" i="4" s="1"/>
  <c r="J46" i="4" s="1"/>
  <c r="L47" i="4"/>
  <c r="I47" i="4" s="1"/>
  <c r="J47" i="4" s="1"/>
  <c r="L48" i="4"/>
  <c r="I48" i="4" s="1"/>
  <c r="J48" i="4" s="1"/>
  <c r="L49" i="4"/>
  <c r="L50" i="4"/>
  <c r="I50" i="4" s="1"/>
  <c r="J50" i="4" s="1"/>
  <c r="L51" i="4"/>
  <c r="L52" i="4"/>
  <c r="I52" i="4" s="1"/>
  <c r="J52" i="4" s="1"/>
  <c r="L53" i="4"/>
  <c r="I53" i="4" s="1"/>
  <c r="J53" i="4" s="1"/>
  <c r="L54" i="4"/>
  <c r="I54" i="4" s="1"/>
  <c r="J54" i="4" s="1"/>
  <c r="L55" i="4"/>
  <c r="I55" i="4" s="1"/>
  <c r="J55" i="4" s="1"/>
  <c r="L56" i="4"/>
  <c r="I56" i="4" s="1"/>
  <c r="J56" i="4" s="1"/>
  <c r="L57" i="4"/>
  <c r="L58" i="4"/>
  <c r="I58" i="4" s="1"/>
  <c r="J58" i="4" s="1"/>
  <c r="L59" i="4"/>
  <c r="L60" i="4"/>
  <c r="I60" i="4" s="1"/>
  <c r="J60" i="4" s="1"/>
  <c r="L61" i="4"/>
  <c r="I61" i="4" s="1"/>
  <c r="J61" i="4" s="1"/>
  <c r="L62" i="4"/>
  <c r="I62" i="4" s="1"/>
  <c r="J62" i="4" s="1"/>
  <c r="L63" i="4"/>
  <c r="I63" i="4" s="1"/>
  <c r="J63" i="4" s="1"/>
  <c r="L64" i="4"/>
  <c r="I64" i="4" s="1"/>
  <c r="J64" i="4" s="1"/>
  <c r="L65" i="4"/>
  <c r="L66" i="4"/>
  <c r="I66" i="4" s="1"/>
  <c r="J66" i="4" s="1"/>
  <c r="L67" i="4"/>
  <c r="L68" i="4"/>
  <c r="I68" i="4" s="1"/>
  <c r="J68" i="4" s="1"/>
  <c r="L17" i="4"/>
  <c r="I17" i="4" s="1"/>
  <c r="I20" i="4"/>
  <c r="J20" i="4" s="1"/>
  <c r="J18" i="4" l="1"/>
  <c r="I67" i="4"/>
  <c r="J67" i="4" s="1"/>
  <c r="I59" i="4"/>
  <c r="J59" i="4" s="1"/>
  <c r="I51" i="4"/>
  <c r="J51" i="4" s="1"/>
  <c r="I43" i="4"/>
  <c r="J43" i="4" s="1"/>
  <c r="I35" i="4"/>
  <c r="J35" i="4" s="1"/>
  <c r="I27" i="4"/>
  <c r="J27" i="4" s="1"/>
  <c r="I19" i="4"/>
  <c r="I65" i="4"/>
  <c r="J65" i="4" s="1"/>
  <c r="I57" i="4"/>
  <c r="J57" i="4" s="1"/>
  <c r="I49" i="4"/>
  <c r="J49" i="4" s="1"/>
  <c r="I41" i="4"/>
  <c r="J41" i="4" s="1"/>
  <c r="I33" i="4"/>
  <c r="J33" i="4" s="1"/>
  <c r="I25" i="4"/>
  <c r="J25" i="4" s="1"/>
  <c r="J17" i="4"/>
  <c r="J19" i="4" l="1"/>
  <c r="G19" i="4"/>
  <c r="E18" i="4"/>
  <c r="F18" i="4"/>
  <c r="G18" i="4"/>
  <c r="H18" i="4"/>
  <c r="E19" i="4"/>
  <c r="F19" i="4"/>
  <c r="H19" i="4"/>
  <c r="E20" i="4"/>
  <c r="F20" i="4"/>
  <c r="G20" i="4"/>
  <c r="H20" i="4"/>
  <c r="E21" i="4"/>
  <c r="F21" i="4"/>
  <c r="G21" i="4"/>
  <c r="H21" i="4"/>
  <c r="E22" i="4"/>
  <c r="F22" i="4"/>
  <c r="G22" i="4"/>
  <c r="H22" i="4"/>
  <c r="E23" i="4"/>
  <c r="F23" i="4"/>
  <c r="G23" i="4"/>
  <c r="H23" i="4"/>
  <c r="E24" i="4"/>
  <c r="F24" i="4"/>
  <c r="G24" i="4"/>
  <c r="H24" i="4"/>
  <c r="E25" i="4"/>
  <c r="F25" i="4"/>
  <c r="G25" i="4"/>
  <c r="H25" i="4"/>
  <c r="E26" i="4"/>
  <c r="F26" i="4"/>
  <c r="G26" i="4"/>
  <c r="H26" i="4"/>
  <c r="E27" i="4"/>
  <c r="F27" i="4"/>
  <c r="G27" i="4"/>
  <c r="H27" i="4"/>
  <c r="E28" i="4"/>
  <c r="F28" i="4"/>
  <c r="G28" i="4"/>
  <c r="H28" i="4"/>
  <c r="E29" i="4"/>
  <c r="F29" i="4"/>
  <c r="G29" i="4"/>
  <c r="H29" i="4"/>
  <c r="E30" i="4"/>
  <c r="F30" i="4"/>
  <c r="G30" i="4"/>
  <c r="H30" i="4"/>
  <c r="E31" i="4"/>
  <c r="F31" i="4"/>
  <c r="G31" i="4"/>
  <c r="H31" i="4"/>
  <c r="E32" i="4"/>
  <c r="F32" i="4"/>
  <c r="G32" i="4"/>
  <c r="H32" i="4"/>
  <c r="E33" i="4"/>
  <c r="F33" i="4"/>
  <c r="G33" i="4"/>
  <c r="H33" i="4"/>
  <c r="E34" i="4"/>
  <c r="F34" i="4"/>
  <c r="G34" i="4"/>
  <c r="H34" i="4"/>
  <c r="E35" i="4"/>
  <c r="F35" i="4"/>
  <c r="G35" i="4"/>
  <c r="H35" i="4"/>
  <c r="E36" i="4"/>
  <c r="F36" i="4"/>
  <c r="G36" i="4"/>
  <c r="H36" i="4"/>
  <c r="E37" i="4"/>
  <c r="F37" i="4"/>
  <c r="G37" i="4"/>
  <c r="H37" i="4"/>
  <c r="E38" i="4"/>
  <c r="F38" i="4"/>
  <c r="G38" i="4"/>
  <c r="H38" i="4"/>
  <c r="E39" i="4"/>
  <c r="F39" i="4"/>
  <c r="G39" i="4"/>
  <c r="H39" i="4"/>
  <c r="E40" i="4"/>
  <c r="F40" i="4"/>
  <c r="G40" i="4"/>
  <c r="H40" i="4"/>
  <c r="E41" i="4"/>
  <c r="F41" i="4"/>
  <c r="G41" i="4"/>
  <c r="H41" i="4"/>
  <c r="E42" i="4"/>
  <c r="F42" i="4"/>
  <c r="G42" i="4"/>
  <c r="H42" i="4"/>
  <c r="E43" i="4"/>
  <c r="F43" i="4"/>
  <c r="G43" i="4"/>
  <c r="H43" i="4"/>
  <c r="E44" i="4"/>
  <c r="F44" i="4"/>
  <c r="G44" i="4"/>
  <c r="H44" i="4"/>
  <c r="E45" i="4"/>
  <c r="F45" i="4"/>
  <c r="G45" i="4"/>
  <c r="H45" i="4"/>
  <c r="E46" i="4"/>
  <c r="F46" i="4"/>
  <c r="G46" i="4"/>
  <c r="H46" i="4"/>
  <c r="E47" i="4"/>
  <c r="F47" i="4"/>
  <c r="G47" i="4"/>
  <c r="H47" i="4"/>
  <c r="E48" i="4"/>
  <c r="F48" i="4"/>
  <c r="G48" i="4"/>
  <c r="H48" i="4"/>
  <c r="E49" i="4"/>
  <c r="F49" i="4"/>
  <c r="G49" i="4"/>
  <c r="H49" i="4"/>
  <c r="E50" i="4"/>
  <c r="F50" i="4"/>
  <c r="G50" i="4"/>
  <c r="H50" i="4"/>
  <c r="E51" i="4"/>
  <c r="F51" i="4"/>
  <c r="G51" i="4"/>
  <c r="H51" i="4"/>
  <c r="E52" i="4"/>
  <c r="F52" i="4"/>
  <c r="G52" i="4"/>
  <c r="H52" i="4"/>
  <c r="E53" i="4"/>
  <c r="F53" i="4"/>
  <c r="G53" i="4"/>
  <c r="H53" i="4"/>
  <c r="E54" i="4"/>
  <c r="F54" i="4"/>
  <c r="G54" i="4"/>
  <c r="H54" i="4"/>
  <c r="E55" i="4"/>
  <c r="F55" i="4"/>
  <c r="G55" i="4"/>
  <c r="H55" i="4"/>
  <c r="E56" i="4"/>
  <c r="F56" i="4"/>
  <c r="G56" i="4"/>
  <c r="H56" i="4"/>
  <c r="E57" i="4"/>
  <c r="F57" i="4"/>
  <c r="G57" i="4"/>
  <c r="H57" i="4"/>
  <c r="E58" i="4"/>
  <c r="F58" i="4"/>
  <c r="G58" i="4"/>
  <c r="H58" i="4"/>
  <c r="E59" i="4"/>
  <c r="F59" i="4"/>
  <c r="G59" i="4"/>
  <c r="H59" i="4"/>
  <c r="E60" i="4"/>
  <c r="F60" i="4"/>
  <c r="G60" i="4"/>
  <c r="H60" i="4"/>
  <c r="E61" i="4"/>
  <c r="F61" i="4"/>
  <c r="G61" i="4"/>
  <c r="H61" i="4"/>
  <c r="E62" i="4"/>
  <c r="F62" i="4"/>
  <c r="G62" i="4"/>
  <c r="H62" i="4"/>
  <c r="E63" i="4"/>
  <c r="F63" i="4"/>
  <c r="G63" i="4"/>
  <c r="H63" i="4"/>
  <c r="E64" i="4"/>
  <c r="F64" i="4"/>
  <c r="G64" i="4"/>
  <c r="H64" i="4"/>
  <c r="E65" i="4"/>
  <c r="F65" i="4"/>
  <c r="G65" i="4"/>
  <c r="H65" i="4"/>
  <c r="E66" i="4"/>
  <c r="F66" i="4"/>
  <c r="G66" i="4"/>
  <c r="H66" i="4"/>
  <c r="E67" i="4"/>
  <c r="F67" i="4"/>
  <c r="G67" i="4"/>
  <c r="H67" i="4"/>
  <c r="E68" i="4"/>
  <c r="F68" i="4"/>
  <c r="G68" i="4"/>
  <c r="H68" i="4"/>
  <c r="E17" i="4"/>
  <c r="F17" i="4"/>
  <c r="G17" i="4"/>
  <c r="H17" i="4"/>
  <c r="D18" i="4"/>
  <c r="D19" i="4"/>
  <c r="D20" i="4"/>
  <c r="D21" i="4"/>
  <c r="D22" i="4"/>
  <c r="D23" i="4"/>
  <c r="D24" i="4"/>
  <c r="D25" i="4"/>
  <c r="D26" i="4"/>
  <c r="D27" i="4"/>
  <c r="D28" i="4"/>
  <c r="D29" i="4"/>
  <c r="D30" i="4"/>
  <c r="D31" i="4"/>
  <c r="D32" i="4"/>
  <c r="D33" i="4"/>
  <c r="D34" i="4"/>
  <c r="D35" i="4"/>
  <c r="D36" i="4"/>
  <c r="D37" i="4"/>
  <c r="D38" i="4"/>
  <c r="D39" i="4"/>
  <c r="D40" i="4"/>
  <c r="D41" i="4"/>
  <c r="D42" i="4"/>
  <c r="D43" i="4"/>
  <c r="D44" i="4"/>
  <c r="D45" i="4"/>
  <c r="D46" i="4"/>
  <c r="D47" i="4"/>
  <c r="D48" i="4"/>
  <c r="D49" i="4"/>
  <c r="D50" i="4"/>
  <c r="D51" i="4"/>
  <c r="D52" i="4"/>
  <c r="D53" i="4"/>
  <c r="D54" i="4"/>
  <c r="D55" i="4"/>
  <c r="D56" i="4"/>
  <c r="D57" i="4"/>
  <c r="D58" i="4"/>
  <c r="D59" i="4"/>
  <c r="D60" i="4"/>
  <c r="D61" i="4"/>
  <c r="D62" i="4"/>
  <c r="D63" i="4"/>
  <c r="D64" i="4"/>
  <c r="D65" i="4"/>
  <c r="D66" i="4"/>
  <c r="D67" i="4"/>
  <c r="D68" i="4"/>
  <c r="D17" i="4"/>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AA21A29C-99BC-4C7E-89E8-50B8D06A9553}" keepAlive="1" interval="60" name="Query - Bank_Holidays" description="Connection to the 'Bank_Holidays' query in the workbook." type="5" refreshedVersion="6" background="1" saveData="1">
    <dbPr connection="Provider=Microsoft.Mashup.OleDb.1;Data Source=$Workbook$;Location=Bank_Holidays;Extended Properties=&quot;&quot;" command="SELECT * FROM [Bank_Holidays]"/>
  </connection>
</connections>
</file>

<file path=xl/sharedStrings.xml><?xml version="1.0" encoding="utf-8"?>
<sst xmlns="http://schemas.openxmlformats.org/spreadsheetml/2006/main" count="130" uniqueCount="64">
  <si>
    <t> </t>
  </si>
  <si>
    <t>Weekly Payroll Processing Schedule</t>
  </si>
  <si>
    <t>Download the schedule</t>
  </si>
  <si>
    <t>Select your pay date we have on file for you</t>
  </si>
  <si>
    <t>Follow the submission and sign off dates</t>
  </si>
  <si>
    <t>Select your pay date here from the drop-down list</t>
  </si>
  <si>
    <t>FRI</t>
  </si>
  <si>
    <t>Month Num</t>
  </si>
  <si>
    <t>Month</t>
  </si>
  <si>
    <t>Period</t>
  </si>
  <si>
    <t xml:space="preserve">All Payroll Changes To Be Submitted On Or Before 5pm  </t>
  </si>
  <si>
    <t>Payroll Returned
To The Customer by 5pm</t>
  </si>
  <si>
    <t>BACS Authorisation/Payroll Sign Off To Be Sent To Supplier
- No Later Than 3pm</t>
  </si>
  <si>
    <t>Supplier to Submit FPS by 5pm</t>
  </si>
  <si>
    <t>Supplier To Publish Payslips No Later Than 5pm</t>
  </si>
  <si>
    <t xml:space="preserve">             Pay Day</t>
  </si>
  <si>
    <t>Supplier to Submit EPS Files and Send P32 To Customer No Later Than 5pm</t>
  </si>
  <si>
    <t>UK Bank Holidays</t>
  </si>
  <si>
    <t>Tax Weeks</t>
  </si>
  <si>
    <t>Days</t>
  </si>
  <si>
    <t>Due By</t>
  </si>
  <si>
    <t>Nominal pay date</t>
  </si>
  <si>
    <t>Date</t>
  </si>
  <si>
    <t>Event</t>
  </si>
  <si>
    <t>Date from</t>
  </si>
  <si>
    <t>Date to</t>
  </si>
  <si>
    <t>Tax week</t>
  </si>
  <si>
    <t>April</t>
  </si>
  <si>
    <t>Days Offset</t>
  </si>
  <si>
    <t>Good Friday</t>
  </si>
  <si>
    <t>THU</t>
  </si>
  <si>
    <t>WED</t>
  </si>
  <si>
    <t>Easter Monday</t>
  </si>
  <si>
    <t>Early May Bank Holiday</t>
  </si>
  <si>
    <t>TUE</t>
  </si>
  <si>
    <t>Coronation of King Charles III</t>
  </si>
  <si>
    <t>MON</t>
  </si>
  <si>
    <t>May</t>
  </si>
  <si>
    <t>SAT</t>
  </si>
  <si>
    <t>Spring Bank Holiday</t>
  </si>
  <si>
    <t>SUN</t>
  </si>
  <si>
    <t>Summer Bank Holiday</t>
  </si>
  <si>
    <t>Christmas Day</t>
  </si>
  <si>
    <t>Boxing Day</t>
  </si>
  <si>
    <t>June</t>
  </si>
  <si>
    <t>New Year's Day (Substitute Day)</t>
  </si>
  <si>
    <t>July</t>
  </si>
  <si>
    <t>Aug</t>
  </si>
  <si>
    <t>Sep</t>
  </si>
  <si>
    <t>Oct</t>
  </si>
  <si>
    <t>Nov</t>
  </si>
  <si>
    <t>Dec</t>
  </si>
  <si>
    <t>Jan</t>
  </si>
  <si>
    <t>Feb</t>
  </si>
  <si>
    <t>Mar</t>
  </si>
  <si>
    <t>* Please Note</t>
  </si>
  <si>
    <t>Data input and payroll sign off shall be sent to the Supplier in accordance with this Processing Schedule</t>
  </si>
  <si>
    <t>If the Supplier receives late or unexpected data from the Customer, the Supplier will charge for the inclusion of late or unexpected data in the current payroll. Failure by the Customer to achieve the agreed timescales may result in non-processing of the data in question</t>
  </si>
  <si>
    <t>The Customer shall also ensure that authorised signatories are available to sign off the payroll in line with the agreed processing schedule to enable the release of HMRC files. The Supplier will charge for late payroll sign-offs</t>
  </si>
  <si>
    <t>If pay day falls on a weekend or bank holiday, it would be moved to the earliest working day</t>
  </si>
  <si>
    <t>Any requirements for changes to a schedule are subject to agreement with the Payroll Manager on Supplier's side and the Customer must notify the Supplier at least 30 days in advance</t>
  </si>
  <si>
    <t>All data must be provided using Cintra Cloud wizards, the Suppliers' agreed import template(s) or a tested and agreed HR interface as detailed in the Service Level Deliverables, any data provided in any other format will be deemed as non-compliant and will be subject to a monthly non-compliant charge as detailed in the additional charges - as found on our website</t>
  </si>
  <si>
    <t>oss-resources</t>
  </si>
  <si>
    <t>Failure by the Customer to achieve the agreed “All Payroll Changes To Be Submitted” timescales will result in the “Payroll Returned By” date to be delayed by the equivalent number of days the payroll data has been received 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</si>
</sst>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d/m/yy;@"/>
    <numFmt numFmtId="165" formatCode="mmm"/>
    <numFmt numFmtId="166" formatCode="ddd\ dd/mm/yy"/>
    <numFmt numFmtId="167" formatCode="ddd\ dd\ mmm\ yyyy"/>
  </numFmts>
  <fonts count="31">
    <font>
      <sz val="10"/>
      <name val="Arial"/>
    </font>
    <font>
      <b/>
      <sz val="14"/>
      <name val="Arial"/>
      <family val="2"/>
    </font>
    <font>
      <sz val="14"/>
      <name val="Arial"/>
      <family val="2"/>
    </font>
    <font>
      <b/>
      <sz val="16"/>
      <name val="Arial"/>
      <family val="2"/>
    </font>
    <font>
      <b/>
      <sz val="20"/>
      <name val="Arial"/>
      <family val="2"/>
    </font>
    <font>
      <sz val="14"/>
      <name val="Calibri"/>
      <family val="2"/>
      <scheme val="minor"/>
    </font>
    <font>
      <sz val="10"/>
      <name val="Arial"/>
      <family val="2"/>
    </font>
    <font>
      <sz val="10"/>
      <name val="Arial"/>
      <family val="2"/>
    </font>
    <font>
      <b/>
      <sz val="10"/>
      <name val="Arial"/>
      <family val="2"/>
    </font>
    <font>
      <b/>
      <sz val="14"/>
      <name val="Calibri"/>
      <family val="2"/>
      <scheme val="minor"/>
    </font>
    <font>
      <b/>
      <sz val="11"/>
      <color theme="1"/>
      <name val="Calibri (Body)"/>
    </font>
    <font>
      <b/>
      <sz val="11"/>
      <color theme="0"/>
      <name val="Calibri (Body)"/>
    </font>
    <font>
      <sz val="8"/>
      <name val="Arial"/>
      <family val="2"/>
    </font>
    <font>
      <b/>
      <sz val="11"/>
      <color theme="0"/>
      <name val="Calibri"/>
      <family val="2"/>
      <scheme val="minor"/>
    </font>
    <font>
      <sz val="11"/>
      <color theme="0"/>
      <name val="Calibri"/>
      <family val="2"/>
      <scheme val="minor"/>
    </font>
    <font>
      <b/>
      <sz val="10.5"/>
      <color rgb="FFFFFFFF"/>
      <name val="Open Sans"/>
      <family val="2"/>
    </font>
    <font>
      <sz val="10.5"/>
      <color rgb="FF000000"/>
      <name val="Open Sans"/>
      <family val="2"/>
    </font>
    <font>
      <sz val="11"/>
      <color rgb="FF000000"/>
      <name val="Calibri"/>
      <family val="2"/>
    </font>
    <font>
      <sz val="11"/>
      <color rgb="FF1F4E78"/>
      <name val="Calibri"/>
      <family val="2"/>
    </font>
    <font>
      <b/>
      <sz val="24"/>
      <color rgb="FF233976"/>
      <name val="Calibri"/>
      <family val="2"/>
    </font>
    <font>
      <b/>
      <sz val="20"/>
      <color rgb="FF94C11F"/>
      <name val="Calibri"/>
      <family val="2"/>
    </font>
    <font>
      <b/>
      <sz val="11"/>
      <color rgb="FF000000"/>
      <name val="Calibri"/>
      <family val="2"/>
    </font>
    <font>
      <b/>
      <sz val="20"/>
      <color rgb="FF233976"/>
      <name val="Arial"/>
      <family val="2"/>
    </font>
    <font>
      <b/>
      <sz val="12"/>
      <name val="Calibri"/>
      <family val="2"/>
    </font>
    <font>
      <b/>
      <sz val="10"/>
      <name val="Calibri"/>
      <family val="2"/>
    </font>
    <font>
      <b/>
      <sz val="14"/>
      <name val="Calibri"/>
      <family val="2"/>
      <charset val="1"/>
    </font>
    <font>
      <sz val="11"/>
      <color rgb="FF000000"/>
      <name val="Calibri"/>
      <family val="2"/>
    </font>
    <font>
      <u/>
      <sz val="10"/>
      <color theme="10"/>
      <name val="Arial"/>
      <family val="2"/>
    </font>
    <font>
      <b/>
      <sz val="10"/>
      <color rgb="FF000000"/>
      <name val="Calibri"/>
      <family val="2"/>
    </font>
    <font>
      <b/>
      <sz val="10"/>
      <name val="Calibri"/>
      <family val="2"/>
      <scheme val="minor"/>
    </font>
    <font>
      <b/>
      <sz val="10"/>
      <name val="Calibri"/>
      <family val="2"/>
      <charset val="1"/>
    </font>
  </fonts>
  <fills count="9">
    <fill>
      <patternFill patternType="none"/>
    </fill>
    <fill>
      <patternFill patternType="gray125"/>
    </fill>
    <fill>
      <patternFill patternType="solid">
        <fgColor theme="0" tint="-0.14999847407452621"/>
        <bgColor indexed="64"/>
      </patternFill>
    </fill>
    <fill>
      <patternFill patternType="solid">
        <fgColor rgb="FF002060"/>
        <bgColor indexed="64"/>
      </patternFill>
    </fill>
    <fill>
      <patternFill patternType="solid">
        <fgColor rgb="FFFFFFFF"/>
        <bgColor indexed="64"/>
      </patternFill>
    </fill>
    <fill>
      <patternFill patternType="solid">
        <fgColor rgb="FF335C6D"/>
        <bgColor indexed="64"/>
      </patternFill>
    </fill>
    <fill>
      <patternFill patternType="solid">
        <fgColor rgb="FFFAFBFB"/>
        <bgColor indexed="64"/>
      </patternFill>
    </fill>
    <fill>
      <patternFill patternType="solid">
        <fgColor rgb="FF233976"/>
        <bgColor rgb="FF000000"/>
      </patternFill>
    </fill>
    <fill>
      <patternFill patternType="solid">
        <fgColor rgb="FFD9D9D9"/>
        <bgColor indexed="64"/>
      </patternFill>
    </fill>
  </fills>
  <borders count="30">
    <border>
      <left/>
      <right/>
      <top/>
      <bottom/>
      <diagonal/>
    </border>
    <border>
      <left style="thin">
        <color rgb="FF002060"/>
      </left>
      <right style="thick">
        <color theme="0"/>
      </right>
      <top/>
      <bottom/>
      <diagonal/>
    </border>
    <border>
      <left style="thin">
        <color rgb="FF002060"/>
      </left>
      <right/>
      <top style="thin">
        <color rgb="FF002060"/>
      </top>
      <bottom style="thick">
        <color theme="0"/>
      </bottom>
      <diagonal/>
    </border>
    <border>
      <left/>
      <right style="thin">
        <color rgb="FF002060"/>
      </right>
      <top style="thin">
        <color rgb="FF002060"/>
      </top>
      <bottom style="thick">
        <color theme="0"/>
      </bottom>
      <diagonal/>
    </border>
    <border>
      <left style="thick">
        <color theme="0"/>
      </left>
      <right style="thin">
        <color rgb="FF002060"/>
      </right>
      <top/>
      <bottom/>
      <diagonal/>
    </border>
    <border>
      <left style="medium">
        <color rgb="FFD9E0E4"/>
      </left>
      <right style="medium">
        <color rgb="FFD9E0E4"/>
      </right>
      <top style="medium">
        <color rgb="FFD9E0E4"/>
      </top>
      <bottom style="medium">
        <color rgb="FFFFFFFF"/>
      </bottom>
      <diagonal/>
    </border>
    <border>
      <left/>
      <right style="medium">
        <color rgb="FFD9E0E4"/>
      </right>
      <top style="medium">
        <color rgb="FFD9E0E4"/>
      </top>
      <bottom style="medium">
        <color rgb="FFFFFFFF"/>
      </bottom>
      <diagonal/>
    </border>
    <border>
      <left/>
      <right style="medium">
        <color rgb="FFD9E0E4"/>
      </right>
      <top/>
      <bottom style="medium">
        <color rgb="FFD9E0E4"/>
      </bottom>
      <diagonal/>
    </border>
    <border>
      <left style="thin">
        <color rgb="FF002060"/>
      </left>
      <right/>
      <top style="thin">
        <color rgb="FF002060"/>
      </top>
      <bottom/>
      <diagonal/>
    </border>
    <border>
      <left/>
      <right style="thin">
        <color rgb="FF002060"/>
      </right>
      <top style="thin">
        <color rgb="FF002060"/>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002060"/>
      </left>
      <right/>
      <top/>
      <bottom/>
      <diagonal/>
    </border>
    <border>
      <left style="thin">
        <color rgb="FF94C11F"/>
      </left>
      <right style="thin">
        <color rgb="FF94C11F"/>
      </right>
      <top style="thin">
        <color rgb="FF94C11F"/>
      </top>
      <bottom style="thin">
        <color rgb="FF94C11F"/>
      </bottom>
      <diagonal/>
    </border>
    <border>
      <left style="thin">
        <color rgb="FF94C11F"/>
      </left>
      <right style="thin">
        <color rgb="FF94C11F"/>
      </right>
      <top style="thin">
        <color rgb="FF94C11F"/>
      </top>
      <bottom/>
      <diagonal/>
    </border>
    <border>
      <left style="thin">
        <color rgb="FF94C11F"/>
      </left>
      <right style="thin">
        <color rgb="FF94C11F"/>
      </right>
      <top/>
      <bottom/>
      <diagonal/>
    </border>
    <border>
      <left style="thin">
        <color rgb="FF94C11F"/>
      </left>
      <right style="thin">
        <color rgb="FF94C11F"/>
      </right>
      <top/>
      <bottom style="thin">
        <color rgb="FF94C11F"/>
      </bottom>
      <diagonal/>
    </border>
    <border>
      <left style="thin">
        <color rgb="FF94C11F"/>
      </left>
      <right/>
      <top/>
      <bottom/>
      <diagonal/>
    </border>
    <border>
      <left/>
      <right style="thin">
        <color rgb="FF94C11F"/>
      </right>
      <top style="thin">
        <color rgb="FF94C11F"/>
      </top>
      <bottom style="thin">
        <color rgb="FF94C11F"/>
      </bottom>
      <diagonal/>
    </border>
    <border>
      <left style="thin">
        <color rgb="FF94C11F"/>
      </left>
      <right/>
      <top style="thin">
        <color rgb="FF94C11F"/>
      </top>
      <bottom/>
      <diagonal/>
    </border>
    <border>
      <left/>
      <right style="thin">
        <color rgb="FF94C11F"/>
      </right>
      <top/>
      <bottom style="thin">
        <color rgb="FF94C11F"/>
      </bottom>
      <diagonal/>
    </border>
    <border>
      <left style="thin">
        <color rgb="FF94C11F"/>
      </left>
      <right/>
      <top style="thin">
        <color rgb="FF94C11F"/>
      </top>
      <bottom style="thin">
        <color rgb="FF94C11F"/>
      </bottom>
      <diagonal/>
    </border>
    <border>
      <left style="thin">
        <color rgb="FF94C11F"/>
      </left>
      <right/>
      <top/>
      <bottom style="thin">
        <color rgb="FF94C11F"/>
      </bottom>
      <diagonal/>
    </border>
    <border>
      <left style="medium">
        <color rgb="FF233976"/>
      </left>
      <right style="medium">
        <color rgb="FF233976"/>
      </right>
      <top style="medium">
        <color rgb="FF233976"/>
      </top>
      <bottom style="medium">
        <color rgb="FF233976"/>
      </bottom>
      <diagonal/>
    </border>
    <border>
      <left/>
      <right style="medium">
        <color rgb="FF233976"/>
      </right>
      <top style="medium">
        <color rgb="FF233976"/>
      </top>
      <bottom style="medium">
        <color rgb="FF233976"/>
      </bottom>
      <diagonal/>
    </border>
    <border>
      <left/>
      <right/>
      <top/>
      <bottom style="thin">
        <color rgb="FF94C11F"/>
      </bottom>
      <diagonal/>
    </border>
  </borders>
  <cellStyleXfs count="5">
    <xf numFmtId="0" fontId="0" fillId="0" borderId="0"/>
    <xf numFmtId="43" fontId="7" fillId="0" borderId="0" applyFont="0" applyFill="0" applyBorder="0" applyAlignment="0" applyProtection="0"/>
    <xf numFmtId="43" fontId="6" fillId="0" borderId="0" applyFont="0" applyFill="0" applyBorder="0" applyAlignment="0" applyProtection="0"/>
    <xf numFmtId="0" fontId="6" fillId="0" borderId="0"/>
    <xf numFmtId="0" fontId="27" fillId="0" borderId="0" applyNumberFormat="0" applyFill="0" applyBorder="0" applyAlignment="0" applyProtection="0"/>
  </cellStyleXfs>
  <cellXfs count="85">
    <xf numFmtId="0" fontId="0" fillId="0" borderId="0" xfId="0"/>
    <xf numFmtId="0" fontId="0" fillId="0" borderId="0" xfId="0" applyAlignment="1">
      <alignment horizontal="center"/>
    </xf>
    <xf numFmtId="0" fontId="3" fillId="0" borderId="0" xfId="0" applyFont="1"/>
    <xf numFmtId="164" fontId="2" fillId="0" borderId="0" xfId="0" applyNumberFormat="1" applyFont="1" applyAlignment="1">
      <alignment wrapText="1"/>
    </xf>
    <xf numFmtId="0" fontId="3" fillId="0" borderId="0" xfId="0" applyFont="1" applyAlignment="1">
      <alignment horizontal="center"/>
    </xf>
    <xf numFmtId="0" fontId="6" fillId="0" borderId="0" xfId="0" applyFont="1" applyAlignment="1">
      <alignment horizontal="center"/>
    </xf>
    <xf numFmtId="14" fontId="0" fillId="0" borderId="0" xfId="0" applyNumberFormat="1" applyAlignment="1">
      <alignment horizontal="center"/>
    </xf>
    <xf numFmtId="0" fontId="4" fillId="0" borderId="0" xfId="0" applyFont="1" applyAlignment="1">
      <alignment vertical="center"/>
    </xf>
    <xf numFmtId="14" fontId="5" fillId="0" borderId="0" xfId="2" applyNumberFormat="1" applyFont="1" applyFill="1" applyBorder="1" applyAlignment="1">
      <alignment horizontal="center" vertical="center"/>
    </xf>
    <xf numFmtId="166" fontId="5" fillId="0" borderId="0" xfId="0" applyNumberFormat="1" applyFont="1" applyAlignment="1">
      <alignment horizontal="center" vertical="center"/>
    </xf>
    <xf numFmtId="0" fontId="8" fillId="0" borderId="0" xfId="0" applyFont="1" applyAlignment="1">
      <alignment horizontal="center"/>
    </xf>
    <xf numFmtId="0" fontId="6" fillId="0" borderId="0" xfId="0" applyFont="1" applyAlignment="1" applyProtection="1">
      <alignment horizontal="center"/>
      <protection locked="0"/>
    </xf>
    <xf numFmtId="0" fontId="0" fillId="0" borderId="0" xfId="0" applyAlignment="1">
      <alignment horizontal="center" vertical="center" wrapText="1"/>
    </xf>
    <xf numFmtId="0" fontId="6" fillId="0" borderId="0" xfId="0" applyFont="1" applyAlignment="1">
      <alignment horizontal="center" vertical="center" wrapText="1"/>
    </xf>
    <xf numFmtId="14" fontId="6" fillId="0" borderId="0" xfId="0" applyNumberFormat="1" applyFont="1" applyAlignment="1">
      <alignment horizontal="center"/>
    </xf>
    <xf numFmtId="43" fontId="0" fillId="0" borderId="0" xfId="1" applyFont="1" applyFill="1" applyAlignment="1">
      <alignment horizontal="center"/>
    </xf>
    <xf numFmtId="0" fontId="9" fillId="0" borderId="0" xfId="0" applyFont="1" applyAlignment="1">
      <alignment horizontal="center"/>
    </xf>
    <xf numFmtId="0" fontId="10" fillId="2" borderId="1" xfId="0" applyFont="1" applyFill="1" applyBorder="1" applyAlignment="1">
      <alignment horizontal="center" vertical="center" wrapText="1"/>
    </xf>
    <xf numFmtId="164" fontId="2" fillId="0" borderId="0" xfId="0" applyNumberFormat="1" applyFont="1" applyAlignment="1">
      <alignment horizontal="center" vertical="center"/>
    </xf>
    <xf numFmtId="0" fontId="4" fillId="0" borderId="0" xfId="0" applyFont="1" applyAlignment="1">
      <alignment horizontal="center" vertical="center"/>
    </xf>
    <xf numFmtId="0" fontId="10" fillId="2" borderId="1" xfId="0" applyFont="1" applyFill="1" applyBorder="1" applyAlignment="1">
      <alignment horizontal="left" vertical="center" wrapText="1"/>
    </xf>
    <xf numFmtId="0" fontId="11" fillId="3" borderId="1" xfId="0" applyFont="1" applyFill="1" applyBorder="1" applyAlignment="1">
      <alignment horizontal="center" vertical="center"/>
    </xf>
    <xf numFmtId="0" fontId="11" fillId="3" borderId="4" xfId="0" applyFont="1" applyFill="1" applyBorder="1" applyAlignment="1">
      <alignment horizontal="center" vertical="center"/>
    </xf>
    <xf numFmtId="0" fontId="8" fillId="0" borderId="0" xfId="0" applyFont="1" applyAlignment="1">
      <alignment horizontal="center" vertical="top" wrapText="1"/>
    </xf>
    <xf numFmtId="167" fontId="0" fillId="0" borderId="0" xfId="0" applyNumberFormat="1" applyAlignment="1">
      <alignment horizontal="center"/>
    </xf>
    <xf numFmtId="0" fontId="16" fillId="4" borderId="7" xfId="0" applyFont="1" applyFill="1" applyBorder="1" applyAlignment="1">
      <alignment vertical="center" wrapText="1"/>
    </xf>
    <xf numFmtId="0" fontId="16" fillId="6" borderId="7" xfId="0" applyFont="1" applyFill="1" applyBorder="1" applyAlignment="1">
      <alignment vertical="center" wrapText="1"/>
    </xf>
    <xf numFmtId="0" fontId="15" fillId="5" borderId="5" xfId="0" applyFont="1" applyFill="1" applyBorder="1" applyAlignment="1">
      <alignment vertical="center"/>
    </xf>
    <xf numFmtId="0" fontId="15" fillId="5" borderId="6" xfId="0" applyFont="1" applyFill="1" applyBorder="1" applyAlignment="1">
      <alignment vertical="center"/>
    </xf>
    <xf numFmtId="0" fontId="6" fillId="0" borderId="10" xfId="0" applyFont="1" applyBorder="1" applyAlignment="1">
      <alignment horizontal="center"/>
    </xf>
    <xf numFmtId="0" fontId="0" fillId="0" borderId="11" xfId="0" applyBorder="1" applyAlignment="1">
      <alignment horizontal="center"/>
    </xf>
    <xf numFmtId="0" fontId="6" fillId="0" borderId="12" xfId="0" applyFont="1" applyBorder="1" applyAlignment="1">
      <alignment horizontal="center"/>
    </xf>
    <xf numFmtId="0" fontId="0" fillId="0" borderId="13" xfId="0" applyBorder="1" applyAlignment="1">
      <alignment horizontal="center"/>
    </xf>
    <xf numFmtId="0" fontId="6" fillId="0" borderId="14" xfId="0" applyFont="1" applyBorder="1" applyAlignment="1">
      <alignment horizontal="center"/>
    </xf>
    <xf numFmtId="0" fontId="0" fillId="0" borderId="15" xfId="0" applyBorder="1" applyAlignment="1">
      <alignment horizontal="center"/>
    </xf>
    <xf numFmtId="0" fontId="8" fillId="0" borderId="0" xfId="0" applyFont="1" applyAlignment="1">
      <alignment horizontal="center" vertical="center" wrapText="1"/>
    </xf>
    <xf numFmtId="0" fontId="13" fillId="3" borderId="16" xfId="0" applyFont="1" applyFill="1" applyBorder="1" applyAlignment="1">
      <alignment horizontal="center" vertical="center"/>
    </xf>
    <xf numFmtId="0" fontId="11" fillId="0" borderId="0" xfId="0" applyFont="1" applyAlignment="1">
      <alignment vertical="center" wrapText="1"/>
    </xf>
    <xf numFmtId="0" fontId="18" fillId="7" borderId="0" xfId="0" applyFont="1" applyFill="1"/>
    <xf numFmtId="0" fontId="20" fillId="0" borderId="0" xfId="0" applyFont="1"/>
    <xf numFmtId="0" fontId="19" fillId="0" borderId="0" xfId="0" applyFont="1"/>
    <xf numFmtId="0" fontId="21" fillId="0" borderId="0" xfId="0" applyFont="1"/>
    <xf numFmtId="165" fontId="1" fillId="0" borderId="17" xfId="0" applyNumberFormat="1" applyFont="1" applyBorder="1" applyAlignment="1">
      <alignment horizontal="center"/>
    </xf>
    <xf numFmtId="0" fontId="2" fillId="0" borderId="17" xfId="0" applyFont="1" applyBorder="1" applyAlignment="1">
      <alignment horizontal="center"/>
    </xf>
    <xf numFmtId="167" fontId="5" fillId="0" borderId="17" xfId="0" applyNumberFormat="1" applyFont="1" applyBorder="1" applyAlignment="1">
      <alignment horizontal="center" vertical="center"/>
    </xf>
    <xf numFmtId="165" fontId="1" fillId="0" borderId="20" xfId="0" applyNumberFormat="1" applyFont="1" applyBorder="1" applyAlignment="1">
      <alignment horizontal="center"/>
    </xf>
    <xf numFmtId="0" fontId="2" fillId="0" borderId="20" xfId="0" applyFont="1" applyBorder="1" applyAlignment="1">
      <alignment horizontal="center"/>
    </xf>
    <xf numFmtId="167" fontId="5" fillId="0" borderId="20" xfId="0" applyNumberFormat="1" applyFont="1" applyBorder="1" applyAlignment="1">
      <alignment horizontal="center" vertical="center"/>
    </xf>
    <xf numFmtId="0" fontId="2" fillId="0" borderId="22" xfId="0" applyFont="1" applyBorder="1" applyAlignment="1">
      <alignment horizontal="center"/>
    </xf>
    <xf numFmtId="0" fontId="2" fillId="0" borderId="24" xfId="0" applyFont="1" applyBorder="1" applyAlignment="1">
      <alignment horizontal="center"/>
    </xf>
    <xf numFmtId="165" fontId="1" fillId="0" borderId="19" xfId="0" applyNumberFormat="1" applyFont="1" applyBorder="1" applyAlignment="1">
      <alignment horizontal="center"/>
    </xf>
    <xf numFmtId="167" fontId="5" fillId="0" borderId="25" xfId="0" applyNumberFormat="1" applyFont="1" applyBorder="1" applyAlignment="1">
      <alignment horizontal="center" vertical="center"/>
    </xf>
    <xf numFmtId="167" fontId="5" fillId="0" borderId="22" xfId="0" applyNumberFormat="1" applyFont="1" applyBorder="1" applyAlignment="1">
      <alignment horizontal="center" vertical="center"/>
    </xf>
    <xf numFmtId="167" fontId="5" fillId="0" borderId="18" xfId="0" applyNumberFormat="1" applyFont="1" applyBorder="1" applyAlignment="1">
      <alignment horizontal="center" vertical="center"/>
    </xf>
    <xf numFmtId="0" fontId="17" fillId="8" borderId="18" xfId="0" applyFont="1" applyFill="1" applyBorder="1" applyAlignment="1">
      <alignment horizontal="center" vertical="center"/>
    </xf>
    <xf numFmtId="0" fontId="17" fillId="8" borderId="19" xfId="0" applyFont="1" applyFill="1" applyBorder="1" applyAlignment="1">
      <alignment horizontal="center" vertical="center"/>
    </xf>
    <xf numFmtId="0" fontId="17" fillId="8" borderId="19" xfId="0" applyFont="1" applyFill="1" applyBorder="1" applyAlignment="1">
      <alignment horizontal="center"/>
    </xf>
    <xf numFmtId="0" fontId="17" fillId="8" borderId="20" xfId="0" applyFont="1" applyFill="1" applyBorder="1" applyAlignment="1">
      <alignment horizontal="center" vertical="center"/>
    </xf>
    <xf numFmtId="0" fontId="18" fillId="0" borderId="0" xfId="0" applyFont="1"/>
    <xf numFmtId="0" fontId="1" fillId="8" borderId="28" xfId="0" applyFont="1" applyFill="1" applyBorder="1" applyAlignment="1" applyProtection="1">
      <alignment horizontal="center" vertical="center"/>
      <protection locked="0"/>
    </xf>
    <xf numFmtId="167" fontId="17" fillId="8" borderId="23" xfId="0" applyNumberFormat="1" applyFont="1" applyFill="1" applyBorder="1" applyAlignment="1">
      <alignment horizontal="center"/>
    </xf>
    <xf numFmtId="167" fontId="17" fillId="8" borderId="21" xfId="0" applyNumberFormat="1" applyFont="1" applyFill="1" applyBorder="1" applyAlignment="1">
      <alignment horizontal="center"/>
    </xf>
    <xf numFmtId="167" fontId="26" fillId="8" borderId="21" xfId="0" applyNumberFormat="1" applyFont="1" applyFill="1" applyBorder="1" applyAlignment="1">
      <alignment horizontal="center" vertical="center"/>
    </xf>
    <xf numFmtId="167" fontId="26" fillId="8" borderId="26" xfId="0" applyNumberFormat="1" applyFont="1" applyFill="1" applyBorder="1" applyAlignment="1">
      <alignment horizontal="center" vertical="center"/>
    </xf>
    <xf numFmtId="0" fontId="0" fillId="0" borderId="0" xfId="0" applyAlignment="1" applyProtection="1">
      <alignment horizontal="center"/>
      <protection locked="0"/>
    </xf>
    <xf numFmtId="0" fontId="3" fillId="0" borderId="0" xfId="0" applyFont="1" applyAlignment="1" applyProtection="1">
      <alignment horizontal="center"/>
      <protection locked="0"/>
    </xf>
    <xf numFmtId="0" fontId="3" fillId="0" borderId="0" xfId="0" applyFont="1" applyProtection="1">
      <protection locked="0"/>
    </xf>
    <xf numFmtId="0" fontId="25" fillId="8" borderId="27" xfId="0" applyFont="1" applyFill="1" applyBorder="1" applyAlignment="1" applyProtection="1">
      <alignment horizontal="center" vertical="center" wrapText="1"/>
      <protection locked="0"/>
    </xf>
    <xf numFmtId="0" fontId="27" fillId="0" borderId="26" xfId="4" applyBorder="1" applyAlignment="1">
      <alignment horizontal="left"/>
    </xf>
    <xf numFmtId="0" fontId="27" fillId="0" borderId="29" xfId="4" applyBorder="1" applyAlignment="1">
      <alignment horizontal="left"/>
    </xf>
    <xf numFmtId="0" fontId="27" fillId="0" borderId="24" xfId="4" applyBorder="1" applyAlignment="1">
      <alignment horizontal="left"/>
    </xf>
    <xf numFmtId="0" fontId="19" fillId="0" borderId="0" xfId="0" applyFont="1" applyAlignment="1">
      <alignment horizontal="center"/>
    </xf>
    <xf numFmtId="0" fontId="20" fillId="0" borderId="0" xfId="0" applyFont="1" applyAlignment="1">
      <alignment horizontal="center" vertical="center"/>
    </xf>
    <xf numFmtId="0" fontId="22" fillId="0" borderId="0" xfId="0" applyFont="1" applyAlignment="1">
      <alignment horizontal="center" vertical="center"/>
    </xf>
    <xf numFmtId="164" fontId="23" fillId="0" borderId="17" xfId="0" applyNumberFormat="1" applyFont="1" applyBorder="1" applyAlignment="1">
      <alignment horizontal="center" vertical="center"/>
    </xf>
    <xf numFmtId="0" fontId="30" fillId="0" borderId="17" xfId="0" applyFont="1" applyBorder="1" applyAlignment="1">
      <alignment horizontal="left" wrapText="1"/>
    </xf>
    <xf numFmtId="164" fontId="24" fillId="0" borderId="17" xfId="0" quotePrefix="1" applyNumberFormat="1" applyFont="1" applyBorder="1" applyAlignment="1">
      <alignment horizontal="left" vertical="center" wrapText="1"/>
    </xf>
    <xf numFmtId="0" fontId="28" fillId="0" borderId="18" xfId="0" applyFont="1" applyBorder="1" applyAlignment="1">
      <alignment horizontal="left" wrapText="1"/>
    </xf>
    <xf numFmtId="0" fontId="29" fillId="0" borderId="18" xfId="0" applyFont="1" applyBorder="1" applyAlignment="1">
      <alignment horizontal="left" wrapText="1"/>
    </xf>
    <xf numFmtId="0" fontId="13" fillId="3" borderId="16" xfId="0" applyFont="1" applyFill="1" applyBorder="1" applyAlignment="1">
      <alignment horizontal="center" vertical="center"/>
    </xf>
    <xf numFmtId="0" fontId="13" fillId="3" borderId="0" xfId="0" applyFont="1" applyFill="1" applyAlignment="1">
      <alignment horizontal="center" vertical="center"/>
    </xf>
    <xf numFmtId="0" fontId="13" fillId="3" borderId="2" xfId="0" applyFont="1" applyFill="1" applyBorder="1" applyAlignment="1">
      <alignment horizontal="center" vertical="center"/>
    </xf>
    <xf numFmtId="0" fontId="13" fillId="3" borderId="3" xfId="0" applyFont="1" applyFill="1" applyBorder="1" applyAlignment="1">
      <alignment horizontal="center" vertical="center"/>
    </xf>
    <xf numFmtId="0" fontId="13" fillId="3" borderId="8" xfId="0" applyFont="1" applyFill="1" applyBorder="1" applyAlignment="1">
      <alignment horizontal="center" vertical="center"/>
    </xf>
    <xf numFmtId="0" fontId="14" fillId="3" borderId="9" xfId="0" applyFont="1" applyFill="1" applyBorder="1" applyAlignment="1">
      <alignment horizontal="center" vertical="center"/>
    </xf>
  </cellXfs>
  <cellStyles count="5">
    <cellStyle name="Comma" xfId="1" builtinId="3"/>
    <cellStyle name="Comma 2" xfId="2" xr:uid="{743D4454-0AF1-4296-9926-EB69AB554C03}"/>
    <cellStyle name="Hyperlink" xfId="4" builtinId="8"/>
    <cellStyle name="Normal" xfId="0" builtinId="0"/>
    <cellStyle name="Normal 2" xfId="3" xr:uid="{47D4CE5D-5983-4B13-81BF-4AC86646BA56}"/>
  </cellStyles>
  <dxfs count="5">
    <dxf>
      <font>
        <color theme="0"/>
      </font>
      <fill>
        <patternFill patternType="solid">
          <bgColor theme="0"/>
        </patternFill>
      </fill>
      <border>
        <left/>
        <right/>
        <top style="thin">
          <color auto="1"/>
        </top>
        <bottom/>
        <vertical/>
        <horizontal/>
      </border>
    </dxf>
    <dxf>
      <font>
        <b/>
        <i val="0"/>
      </font>
      <fill>
        <patternFill>
          <bgColor theme="4" tint="0.39994506668294322"/>
        </patternFill>
      </fill>
      <border>
        <left style="thin">
          <color auto="1"/>
        </left>
        <right style="thin">
          <color auto="1"/>
        </right>
        <top style="thin">
          <color auto="1"/>
        </top>
        <bottom style="thin">
          <color auto="1"/>
        </bottom>
        <vertical/>
        <horizontal/>
      </border>
    </dxf>
    <dxf>
      <font>
        <b/>
        <i val="0"/>
      </font>
      <fill>
        <patternFill>
          <bgColor theme="4" tint="0.39994506668294322"/>
        </patternFill>
      </fill>
      <border>
        <left style="thin">
          <color auto="1"/>
        </left>
        <right style="thin">
          <color auto="1"/>
        </right>
        <top style="thin">
          <color auto="1"/>
        </top>
        <bottom style="thin">
          <color auto="1"/>
        </bottom>
        <vertical/>
        <horizontal/>
      </border>
    </dxf>
    <dxf>
      <font>
        <b/>
        <i val="0"/>
      </font>
      <fill>
        <patternFill>
          <bgColor theme="4" tint="0.39994506668294322"/>
        </patternFill>
      </fill>
      <border>
        <left style="thin">
          <color auto="1"/>
        </left>
        <right style="thin">
          <color auto="1"/>
        </right>
        <top style="thin">
          <color auto="1"/>
        </top>
        <bottom style="thin">
          <color auto="1"/>
        </bottom>
        <vertical/>
        <horizontal/>
      </border>
    </dxf>
    <dxf>
      <font>
        <b/>
        <i val="0"/>
      </font>
      <fill>
        <patternFill>
          <bgColor theme="4" tint="0.39994506668294322"/>
        </patternFill>
      </fill>
      <border>
        <left style="thin">
          <color auto="1"/>
        </left>
        <right style="thin">
          <color auto="1"/>
        </right>
        <top style="thin">
          <color auto="1"/>
        </top>
        <bottom style="thin">
          <color auto="1"/>
        </bottom>
        <vertical/>
        <horizontal/>
      </border>
    </dxf>
  </dxfs>
  <tableStyles count="0" defaultTableStyle="TableStyleMedium2" defaultPivotStyle="PivotStyleLight16"/>
  <colors>
    <mruColors>
      <color rgb="FF233976"/>
      <color rgb="FF94C11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connections" Target="connection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485775</xdr:colOff>
      <xdr:row>6</xdr:row>
      <xdr:rowOff>104775</xdr:rowOff>
    </xdr:from>
    <xdr:to>
      <xdr:col>3</xdr:col>
      <xdr:colOff>15240</xdr:colOff>
      <xdr:row>9</xdr:row>
      <xdr:rowOff>152400</xdr:rowOff>
    </xdr:to>
    <xdr:pic>
      <xdr:nvPicPr>
        <xdr:cNvPr id="4" name="Picture 3">
          <a:extLst>
            <a:ext uri="{FF2B5EF4-FFF2-40B4-BE49-F238E27FC236}">
              <a16:creationId xmlns:a16="http://schemas.microsoft.com/office/drawing/2014/main" id="{0985A02B-C045-D1C8-3940-9E4AA4107769}"/>
            </a:ext>
            <a:ext uri="{147F2762-F138-4A5C-976F-8EAC2B608ADB}">
              <a16:predDERef xmlns:a16="http://schemas.microsoft.com/office/drawing/2014/main" pred="{8684D75D-691B-CF51-0A75-3E532C0D662F}"/>
            </a:ext>
          </a:extLst>
        </xdr:cNvPr>
        <xdr:cNvPicPr>
          <a:picLocks noChangeAspect="1"/>
        </xdr:cNvPicPr>
      </xdr:nvPicPr>
      <xdr:blipFill>
        <a:blip xmlns:r="http://schemas.openxmlformats.org/officeDocument/2006/relationships" r:embed="rId1"/>
        <a:stretch>
          <a:fillRect/>
        </a:stretch>
      </xdr:blipFill>
      <xdr:spPr>
        <a:xfrm>
          <a:off x="2095500" y="1581150"/>
          <a:ext cx="409575" cy="1247775"/>
        </a:xfrm>
        <a:prstGeom prst="rect">
          <a:avLst/>
        </a:prstGeom>
      </xdr:spPr>
    </xdr:pic>
    <xdr:clientData/>
  </xdr:twoCellAnchor>
  <xdr:twoCellAnchor editAs="oneCell">
    <xdr:from>
      <xdr:col>4</xdr:col>
      <xdr:colOff>381000</xdr:colOff>
      <xdr:row>8</xdr:row>
      <xdr:rowOff>333375</xdr:rowOff>
    </xdr:from>
    <xdr:to>
      <xdr:col>4</xdr:col>
      <xdr:colOff>1447800</xdr:colOff>
      <xdr:row>10</xdr:row>
      <xdr:rowOff>139065</xdr:rowOff>
    </xdr:to>
    <xdr:pic>
      <xdr:nvPicPr>
        <xdr:cNvPr id="5" name="Picture 4">
          <a:extLst>
            <a:ext uri="{FF2B5EF4-FFF2-40B4-BE49-F238E27FC236}">
              <a16:creationId xmlns:a16="http://schemas.microsoft.com/office/drawing/2014/main" id="{9A33B0FA-F39E-352C-D236-586E5EE7A6F2}"/>
            </a:ext>
            <a:ext uri="{147F2762-F138-4A5C-976F-8EAC2B608ADB}">
              <a16:predDERef xmlns:a16="http://schemas.microsoft.com/office/drawing/2014/main" pred="{0985A02B-C045-D1C8-3940-9E4AA4107769}"/>
            </a:ext>
          </a:extLst>
        </xdr:cNvPr>
        <xdr:cNvPicPr>
          <a:picLocks noChangeAspect="1"/>
        </xdr:cNvPicPr>
      </xdr:nvPicPr>
      <xdr:blipFill>
        <a:blip xmlns:r="http://schemas.openxmlformats.org/officeDocument/2006/relationships" r:embed="rId2"/>
        <a:stretch>
          <a:fillRect/>
        </a:stretch>
      </xdr:blipFill>
      <xdr:spPr>
        <a:xfrm>
          <a:off x="3962400" y="3457575"/>
          <a:ext cx="1066800" cy="971550"/>
        </a:xfrm>
        <a:prstGeom prst="rect">
          <a:avLst/>
        </a:prstGeom>
      </xdr:spPr>
    </xdr:pic>
    <xdr:clientData/>
  </xdr:twoCellAnchor>
  <xdr:twoCellAnchor editAs="oneCell">
    <xdr:from>
      <xdr:col>0</xdr:col>
      <xdr:colOff>0</xdr:colOff>
      <xdr:row>0</xdr:row>
      <xdr:rowOff>0</xdr:rowOff>
    </xdr:from>
    <xdr:to>
      <xdr:col>4</xdr:col>
      <xdr:colOff>977265</xdr:colOff>
      <xdr:row>0</xdr:row>
      <xdr:rowOff>977265</xdr:rowOff>
    </xdr:to>
    <xdr:pic>
      <xdr:nvPicPr>
        <xdr:cNvPr id="3" name="Picture 2">
          <a:extLst>
            <a:ext uri="{FF2B5EF4-FFF2-40B4-BE49-F238E27FC236}">
              <a16:creationId xmlns:a16="http://schemas.microsoft.com/office/drawing/2014/main" id="{0EE37CF4-86F7-44FA-97C5-2A7EC0D7B402}"/>
            </a:ext>
            <a:ext uri="{147F2762-F138-4A5C-976F-8EAC2B608ADB}">
              <a16:predDERef xmlns:a16="http://schemas.microsoft.com/office/drawing/2014/main" pred="{9A33B0FA-F39E-352C-D236-586E5EE7A6F2}"/>
            </a:ext>
          </a:extLst>
        </xdr:cNvPr>
        <xdr:cNvPicPr>
          <a:picLocks noChangeAspect="1"/>
        </xdr:cNvPicPr>
      </xdr:nvPicPr>
      <xdr:blipFill>
        <a:blip xmlns:r="http://schemas.openxmlformats.org/officeDocument/2006/relationships" r:embed="rId3"/>
        <a:stretch>
          <a:fillRect/>
        </a:stretch>
      </xdr:blipFill>
      <xdr:spPr>
        <a:xfrm>
          <a:off x="0" y="0"/>
          <a:ext cx="4562475" cy="9810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P:\2020%20Payroll%20Schedules\Sent\FT%20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Schedule"/>
      <sheetName val="Officer Copy - Hide for cust"/>
      <sheetName val="Bank Holidays"/>
    </sheetNames>
    <sheetDataSet>
      <sheetData sheetId="0"/>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cintra.co.uk/oss-resourc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A1:Z82"/>
  <sheetViews>
    <sheetView showGridLines="0" tabSelected="1" topLeftCell="B1" zoomScale="70" zoomScaleNormal="70" zoomScaleSheetLayoutView="90" workbookViewId="0">
      <selection activeCell="B23" sqref="B23"/>
    </sheetView>
  </sheetViews>
  <sheetFormatPr defaultColWidth="9.109375" defaultRowHeight="13.2"/>
  <cols>
    <col min="1" max="1" width="6" style="1" hidden="1" customWidth="1"/>
    <col min="2" max="2" width="18" style="1" customWidth="1"/>
    <col min="3" max="3" width="13.33203125" style="1" customWidth="1"/>
    <col min="4" max="10" width="22.44140625" style="1" customWidth="1"/>
    <col min="11" max="11" width="6.6640625" style="1" customWidth="1"/>
    <col min="12" max="12" width="22.88671875" style="1" hidden="1" customWidth="1"/>
    <col min="13" max="13" width="15.109375" style="1" hidden="1" customWidth="1"/>
    <col min="14" max="14" width="9.33203125" style="1" hidden="1" customWidth="1"/>
    <col min="15" max="15" width="25.44140625" style="1" hidden="1" customWidth="1"/>
    <col min="16" max="16" width="5.33203125" style="1" hidden="1" customWidth="1"/>
    <col min="17" max="17" width="26.44140625" style="1" customWidth="1"/>
    <col min="18" max="18" width="33.109375" style="1" customWidth="1"/>
    <col min="19" max="19" width="6.5546875" style="1" customWidth="1"/>
    <col min="20" max="20" width="16.109375" style="1" hidden="1" customWidth="1"/>
    <col min="21" max="21" width="15.5546875" style="1" hidden="1" customWidth="1"/>
    <col min="22" max="22" width="10.33203125" style="1" hidden="1" customWidth="1"/>
    <col min="23" max="35" width="0" style="1" hidden="1" customWidth="1"/>
    <col min="36" max="16384" width="9.109375" style="1"/>
  </cols>
  <sheetData>
    <row r="1" spans="1:26" ht="83.25" customHeight="1"/>
    <row r="2" spans="1:26" ht="15" customHeight="1">
      <c r="B2" s="38" t="s">
        <v>0</v>
      </c>
      <c r="C2" s="38" t="s">
        <v>0</v>
      </c>
      <c r="D2" s="38" t="s">
        <v>0</v>
      </c>
      <c r="E2" s="38" t="s">
        <v>0</v>
      </c>
      <c r="F2" s="38" t="s">
        <v>0</v>
      </c>
      <c r="G2" s="38" t="s">
        <v>0</v>
      </c>
      <c r="H2" s="38" t="s">
        <v>0</v>
      </c>
      <c r="I2" s="38" t="s">
        <v>0</v>
      </c>
      <c r="J2" s="38" t="s">
        <v>0</v>
      </c>
      <c r="K2" s="58" t="s">
        <v>0</v>
      </c>
    </row>
    <row r="3" spans="1:26" ht="28.5" customHeight="1">
      <c r="E3" s="71" t="s">
        <v>1</v>
      </c>
      <c r="F3" s="71"/>
      <c r="G3" s="71"/>
      <c r="H3" s="40"/>
      <c r="I3" s="40"/>
    </row>
    <row r="4" spans="1:26" ht="12.75" customHeight="1">
      <c r="E4" s="72"/>
      <c r="F4" s="72"/>
      <c r="G4" s="72"/>
      <c r="H4" s="39"/>
      <c r="I4" s="39"/>
    </row>
    <row r="5" spans="1:26" ht="28.5" customHeight="1">
      <c r="E5" s="73">
        <v>2023</v>
      </c>
      <c r="F5" s="73"/>
      <c r="G5" s="73"/>
      <c r="H5" s="7"/>
      <c r="I5" s="7"/>
    </row>
    <row r="6" spans="1:26" ht="15" customHeight="1">
      <c r="B6" s="38" t="s">
        <v>0</v>
      </c>
      <c r="C6" s="38" t="s">
        <v>0</v>
      </c>
      <c r="D6" s="38" t="s">
        <v>0</v>
      </c>
      <c r="E6" s="38" t="s">
        <v>0</v>
      </c>
      <c r="F6" s="38" t="s">
        <v>0</v>
      </c>
      <c r="G6" s="38" t="s">
        <v>0</v>
      </c>
      <c r="H6" s="38" t="s">
        <v>0</v>
      </c>
      <c r="I6" s="38" t="s">
        <v>0</v>
      </c>
      <c r="J6" s="38" t="s">
        <v>0</v>
      </c>
      <c r="K6" s="58" t="s">
        <v>0</v>
      </c>
    </row>
    <row r="7" spans="1:26" ht="31.5" customHeight="1">
      <c r="D7" s="41" t="s">
        <v>2</v>
      </c>
    </row>
    <row r="8" spans="1:26" ht="31.5" customHeight="1">
      <c r="D8" s="41" t="s">
        <v>3</v>
      </c>
      <c r="E8" s="4"/>
      <c r="F8" s="4"/>
      <c r="G8" s="4"/>
      <c r="H8" s="4"/>
      <c r="I8" s="2"/>
      <c r="J8" s="2"/>
    </row>
    <row r="9" spans="1:26" ht="31.5" customHeight="1">
      <c r="D9" s="41" t="s">
        <v>4</v>
      </c>
      <c r="G9" s="19"/>
      <c r="H9" s="19"/>
      <c r="I9" s="7"/>
      <c r="J9" s="7"/>
    </row>
    <row r="10" spans="1:26" s="64" customFormat="1" ht="60" customHeight="1">
      <c r="B10" s="65"/>
      <c r="C10" s="66"/>
      <c r="F10" s="67" t="s">
        <v>5</v>
      </c>
      <c r="G10" s="59" t="s">
        <v>6</v>
      </c>
      <c r="H10" s="11"/>
      <c r="I10" s="11"/>
      <c r="J10" s="66"/>
    </row>
    <row r="11" spans="1:26" ht="21">
      <c r="B11" s="4"/>
      <c r="C11" s="2"/>
      <c r="D11" s="10"/>
      <c r="E11" s="11"/>
      <c r="F11" s="5"/>
      <c r="G11" s="5"/>
      <c r="H11" s="5"/>
      <c r="I11" s="5"/>
      <c r="J11" s="2"/>
    </row>
    <row r="12" spans="1:26" ht="21" hidden="1">
      <c r="B12" s="4"/>
      <c r="C12" s="2"/>
      <c r="D12" s="10"/>
      <c r="E12" s="11"/>
      <c r="F12" s="5"/>
      <c r="G12" s="14"/>
      <c r="H12" s="5"/>
      <c r="I12" s="5"/>
      <c r="J12" s="2"/>
    </row>
    <row r="13" spans="1:26" ht="21" hidden="1">
      <c r="B13" s="4"/>
      <c r="C13" s="4"/>
      <c r="D13" s="4"/>
      <c r="E13" s="4"/>
      <c r="F13" s="4"/>
      <c r="G13" s="4"/>
      <c r="H13" s="4"/>
      <c r="I13" s="4"/>
      <c r="J13" s="4"/>
      <c r="L13" s="5"/>
      <c r="M13" s="6"/>
    </row>
    <row r="14" spans="1:26" ht="30.75" hidden="1" customHeight="1">
      <c r="B14" s="16"/>
      <c r="C14" s="16"/>
      <c r="D14" s="1">
        <v>-4</v>
      </c>
      <c r="E14" s="1">
        <v>-3</v>
      </c>
      <c r="F14" s="1">
        <v>-2</v>
      </c>
      <c r="G14" s="1">
        <v>-2</v>
      </c>
      <c r="H14" s="1">
        <v>-1</v>
      </c>
      <c r="I14" s="6"/>
      <c r="J14" s="1">
        <v>6</v>
      </c>
    </row>
    <row r="15" spans="1:26" s="12" customFormat="1" ht="69.599999999999994" thickBot="1">
      <c r="A15" s="13" t="s">
        <v>7</v>
      </c>
      <c r="B15" s="17" t="s">
        <v>8</v>
      </c>
      <c r="C15" s="17" t="s">
        <v>9</v>
      </c>
      <c r="D15" s="17" t="s">
        <v>10</v>
      </c>
      <c r="E15" s="17" t="s">
        <v>11</v>
      </c>
      <c r="F15" s="17" t="s">
        <v>12</v>
      </c>
      <c r="G15" s="17" t="s">
        <v>13</v>
      </c>
      <c r="H15" s="17" t="s">
        <v>14</v>
      </c>
      <c r="I15" s="20" t="s">
        <v>15</v>
      </c>
      <c r="J15" s="20" t="s">
        <v>16</v>
      </c>
      <c r="K15" s="13"/>
      <c r="L15" s="23"/>
      <c r="M15" s="23"/>
      <c r="Q15" s="81" t="s">
        <v>17</v>
      </c>
      <c r="R15" s="82"/>
      <c r="T15" s="79" t="s">
        <v>18</v>
      </c>
      <c r="U15" s="80"/>
      <c r="V15" s="80"/>
      <c r="X15" s="36" t="s">
        <v>19</v>
      </c>
      <c r="Y15" s="1"/>
      <c r="Z15" s="1"/>
    </row>
    <row r="16" spans="1:26" s="12" customFormat="1" ht="15" customHeight="1" thickTop="1" thickBot="1">
      <c r="B16" s="17"/>
      <c r="C16" s="17" t="s">
        <v>20</v>
      </c>
      <c r="D16" s="17"/>
      <c r="E16" s="17"/>
      <c r="F16" s="17"/>
      <c r="G16" s="17"/>
      <c r="H16" s="17"/>
      <c r="I16" s="17" t="str">
        <f>G10</f>
        <v>FRI</v>
      </c>
      <c r="J16" s="17"/>
      <c r="L16" s="35" t="s">
        <v>21</v>
      </c>
      <c r="M16" s="13"/>
      <c r="N16" s="1"/>
      <c r="O16" s="1"/>
      <c r="Q16" s="21" t="s">
        <v>22</v>
      </c>
      <c r="R16" s="22" t="s">
        <v>23</v>
      </c>
      <c r="T16" s="27" t="s">
        <v>24</v>
      </c>
      <c r="U16" s="28" t="s">
        <v>25</v>
      </c>
      <c r="V16" s="28" t="s">
        <v>26</v>
      </c>
      <c r="X16" s="12" t="s">
        <v>6</v>
      </c>
    </row>
    <row r="17" spans="1:24" s="12" customFormat="1" ht="18">
      <c r="A17" s="1">
        <v>4</v>
      </c>
      <c r="B17" s="42" t="s">
        <v>27</v>
      </c>
      <c r="C17" s="43">
        <v>1</v>
      </c>
      <c r="D17" s="44">
        <f t="shared" ref="D17:H26" si="0">WORKDAY($I17,D$14,BankHols)</f>
        <v>45016</v>
      </c>
      <c r="E17" s="44">
        <f t="shared" si="0"/>
        <v>45019</v>
      </c>
      <c r="F17" s="44">
        <f t="shared" si="0"/>
        <v>45020</v>
      </c>
      <c r="G17" s="44">
        <f t="shared" si="0"/>
        <v>45020</v>
      </c>
      <c r="H17" s="44">
        <f t="shared" si="0"/>
        <v>45021</v>
      </c>
      <c r="I17" s="44">
        <f>WORKDAY(L17+1,-1,BankHols)</f>
        <v>45022</v>
      </c>
      <c r="J17" s="44">
        <f t="shared" ref="J17:J48" si="1">IF(DAY(I17)&lt;6,WORKDAY(DATE(YEAR(I17),MONTH(I17),6)-1,1,BankHols),WORKDAY(DATE(YEAR(I17),MONTH(I17)+1,6)-1,1,BankHols))</f>
        <v>45055</v>
      </c>
      <c r="K17" s="13"/>
      <c r="L17" s="24">
        <f t="shared" ref="L17:L48" si="2">T17+VLOOKUP(PayDay,DaysOffset,2,FALSE)</f>
        <v>45023</v>
      </c>
      <c r="M17" s="24"/>
      <c r="N17" s="83" t="s">
        <v>28</v>
      </c>
      <c r="O17" s="84"/>
      <c r="Q17" s="60">
        <v>45023</v>
      </c>
      <c r="R17" s="54" t="s">
        <v>29</v>
      </c>
      <c r="T17" s="24">
        <v>45022</v>
      </c>
      <c r="U17" s="24">
        <v>45028</v>
      </c>
      <c r="V17" s="25">
        <v>1</v>
      </c>
      <c r="X17" s="12" t="s">
        <v>30</v>
      </c>
    </row>
    <row r="18" spans="1:24" ht="19.5" customHeight="1" thickBot="1">
      <c r="A18" s="1">
        <v>4</v>
      </c>
      <c r="B18" s="50" t="s">
        <v>27</v>
      </c>
      <c r="C18" s="46">
        <v>2</v>
      </c>
      <c r="D18" s="47">
        <f t="shared" si="0"/>
        <v>45022</v>
      </c>
      <c r="E18" s="47">
        <f t="shared" si="0"/>
        <v>45027</v>
      </c>
      <c r="F18" s="47">
        <f t="shared" si="0"/>
        <v>45028</v>
      </c>
      <c r="G18" s="47">
        <f t="shared" si="0"/>
        <v>45028</v>
      </c>
      <c r="H18" s="47">
        <f t="shared" si="0"/>
        <v>45029</v>
      </c>
      <c r="I18" s="47">
        <f>WORKDAY(L18+1,-1,BankHols)</f>
        <v>45030</v>
      </c>
      <c r="J18" s="47">
        <f t="shared" si="1"/>
        <v>45055</v>
      </c>
      <c r="K18" s="14"/>
      <c r="L18" s="24">
        <f t="shared" si="2"/>
        <v>45030</v>
      </c>
      <c r="M18" s="24"/>
      <c r="N18" s="29" t="s">
        <v>31</v>
      </c>
      <c r="O18" s="30">
        <v>6</v>
      </c>
      <c r="Q18" s="61">
        <v>45026</v>
      </c>
      <c r="R18" s="55" t="s">
        <v>32</v>
      </c>
      <c r="T18" s="24">
        <v>45029</v>
      </c>
      <c r="U18" s="24">
        <v>45035</v>
      </c>
      <c r="V18" s="26">
        <v>2</v>
      </c>
      <c r="X18" s="1" t="s">
        <v>31</v>
      </c>
    </row>
    <row r="19" spans="1:24" ht="19.5" customHeight="1" thickBot="1">
      <c r="A19" s="1">
        <v>4</v>
      </c>
      <c r="B19" s="42" t="s">
        <v>27</v>
      </c>
      <c r="C19" s="48">
        <v>3</v>
      </c>
      <c r="D19" s="44">
        <f t="shared" si="0"/>
        <v>45033</v>
      </c>
      <c r="E19" s="44">
        <f t="shared" si="0"/>
        <v>45034</v>
      </c>
      <c r="F19" s="44">
        <f t="shared" si="0"/>
        <v>45035</v>
      </c>
      <c r="G19" s="44">
        <f>WORKDAY($I19,G$14,BankHols)</f>
        <v>45035</v>
      </c>
      <c r="H19" s="44">
        <f t="shared" si="0"/>
        <v>45036</v>
      </c>
      <c r="I19" s="44">
        <f t="shared" ref="I19:I48" si="3">WORKDAY(L19+1,-1,BankHols)</f>
        <v>45037</v>
      </c>
      <c r="J19" s="44">
        <f t="shared" si="1"/>
        <v>45055</v>
      </c>
      <c r="K19" s="14"/>
      <c r="L19" s="24">
        <f t="shared" si="2"/>
        <v>45037</v>
      </c>
      <c r="M19" s="24"/>
      <c r="N19" s="31" t="s">
        <v>30</v>
      </c>
      <c r="O19" s="32">
        <v>0</v>
      </c>
      <c r="Q19" s="61">
        <v>45047</v>
      </c>
      <c r="R19" s="55" t="s">
        <v>33</v>
      </c>
      <c r="T19" s="24">
        <v>45036</v>
      </c>
      <c r="U19" s="24">
        <v>45042</v>
      </c>
      <c r="V19" s="25">
        <v>3</v>
      </c>
      <c r="X19" s="1" t="s">
        <v>34</v>
      </c>
    </row>
    <row r="20" spans="1:24" ht="19.5" customHeight="1">
      <c r="A20" s="1">
        <v>4</v>
      </c>
      <c r="B20" s="42" t="s">
        <v>27</v>
      </c>
      <c r="C20" s="48">
        <v>4</v>
      </c>
      <c r="D20" s="44">
        <f t="shared" si="0"/>
        <v>45040</v>
      </c>
      <c r="E20" s="44">
        <f t="shared" si="0"/>
        <v>45041</v>
      </c>
      <c r="F20" s="44">
        <f t="shared" si="0"/>
        <v>45042</v>
      </c>
      <c r="G20" s="44">
        <f t="shared" si="0"/>
        <v>45042</v>
      </c>
      <c r="H20" s="44">
        <f t="shared" si="0"/>
        <v>45043</v>
      </c>
      <c r="I20" s="44">
        <f t="shared" si="3"/>
        <v>45044</v>
      </c>
      <c r="J20" s="44">
        <f t="shared" si="1"/>
        <v>45055</v>
      </c>
      <c r="K20" s="14"/>
      <c r="L20" s="24">
        <f t="shared" si="2"/>
        <v>45044</v>
      </c>
      <c r="M20" s="24"/>
      <c r="N20" s="31" t="s">
        <v>6</v>
      </c>
      <c r="O20" s="32">
        <v>1</v>
      </c>
      <c r="Q20" s="61">
        <v>45054</v>
      </c>
      <c r="R20" s="56" t="s">
        <v>35</v>
      </c>
      <c r="T20" s="24">
        <v>45043</v>
      </c>
      <c r="U20" s="24">
        <v>45049</v>
      </c>
      <c r="V20" s="26">
        <v>4</v>
      </c>
      <c r="X20" s="1" t="s">
        <v>36</v>
      </c>
    </row>
    <row r="21" spans="1:24" ht="19.5" customHeight="1" thickBot="1">
      <c r="A21" s="1">
        <v>5</v>
      </c>
      <c r="B21" s="42" t="s">
        <v>37</v>
      </c>
      <c r="C21" s="48">
        <v>5</v>
      </c>
      <c r="D21" s="44">
        <f t="shared" si="0"/>
        <v>45044</v>
      </c>
      <c r="E21" s="44">
        <f t="shared" si="0"/>
        <v>45048</v>
      </c>
      <c r="F21" s="44">
        <f t="shared" si="0"/>
        <v>45049</v>
      </c>
      <c r="G21" s="44">
        <f t="shared" si="0"/>
        <v>45049</v>
      </c>
      <c r="H21" s="44">
        <f t="shared" si="0"/>
        <v>45050</v>
      </c>
      <c r="I21" s="44">
        <f t="shared" si="3"/>
        <v>45051</v>
      </c>
      <c r="J21" s="44">
        <f t="shared" si="1"/>
        <v>45055</v>
      </c>
      <c r="K21" s="14"/>
      <c r="L21" s="24">
        <f t="shared" si="2"/>
        <v>45051</v>
      </c>
      <c r="M21" s="24"/>
      <c r="N21" s="31" t="s">
        <v>38</v>
      </c>
      <c r="O21" s="32">
        <v>2</v>
      </c>
      <c r="Q21" s="61">
        <v>45075</v>
      </c>
      <c r="R21" s="55" t="s">
        <v>39</v>
      </c>
      <c r="T21" s="24">
        <v>45050</v>
      </c>
      <c r="U21" s="24">
        <v>45056</v>
      </c>
      <c r="V21" s="25">
        <v>5</v>
      </c>
    </row>
    <row r="22" spans="1:24" ht="19.5" customHeight="1" thickBot="1">
      <c r="A22" s="1">
        <v>5</v>
      </c>
      <c r="B22" s="42" t="s">
        <v>37</v>
      </c>
      <c r="C22" s="48">
        <v>6</v>
      </c>
      <c r="D22" s="44">
        <f t="shared" si="0"/>
        <v>45051</v>
      </c>
      <c r="E22" s="44">
        <f t="shared" si="0"/>
        <v>45055</v>
      </c>
      <c r="F22" s="44">
        <f t="shared" si="0"/>
        <v>45056</v>
      </c>
      <c r="G22" s="44">
        <f t="shared" si="0"/>
        <v>45056</v>
      </c>
      <c r="H22" s="44">
        <f t="shared" si="0"/>
        <v>45057</v>
      </c>
      <c r="I22" s="44">
        <f t="shared" si="3"/>
        <v>45058</v>
      </c>
      <c r="J22" s="44">
        <f t="shared" si="1"/>
        <v>45083</v>
      </c>
      <c r="K22" s="6"/>
      <c r="L22" s="24">
        <f t="shared" si="2"/>
        <v>45058</v>
      </c>
      <c r="M22" s="24"/>
      <c r="N22" s="31" t="s">
        <v>40</v>
      </c>
      <c r="O22" s="32">
        <v>3</v>
      </c>
      <c r="Q22" s="62">
        <v>45166</v>
      </c>
      <c r="R22" s="55" t="s">
        <v>41</v>
      </c>
      <c r="T22" s="24">
        <v>45057</v>
      </c>
      <c r="U22" s="24">
        <v>45063</v>
      </c>
      <c r="V22" s="26">
        <v>6</v>
      </c>
    </row>
    <row r="23" spans="1:24" ht="19.5" customHeight="1" thickBot="1">
      <c r="A23" s="1">
        <v>5</v>
      </c>
      <c r="B23" s="42" t="s">
        <v>37</v>
      </c>
      <c r="C23" s="48">
        <v>7</v>
      </c>
      <c r="D23" s="44">
        <f t="shared" si="0"/>
        <v>45061</v>
      </c>
      <c r="E23" s="44">
        <f t="shared" si="0"/>
        <v>45062</v>
      </c>
      <c r="F23" s="44">
        <f t="shared" si="0"/>
        <v>45063</v>
      </c>
      <c r="G23" s="44">
        <f t="shared" si="0"/>
        <v>45063</v>
      </c>
      <c r="H23" s="44">
        <f t="shared" si="0"/>
        <v>45064</v>
      </c>
      <c r="I23" s="44">
        <f t="shared" si="3"/>
        <v>45065</v>
      </c>
      <c r="J23" s="44">
        <f t="shared" si="1"/>
        <v>45083</v>
      </c>
      <c r="K23" s="6"/>
      <c r="L23" s="24">
        <f t="shared" si="2"/>
        <v>45065</v>
      </c>
      <c r="M23" s="24"/>
      <c r="N23" s="31" t="s">
        <v>36</v>
      </c>
      <c r="O23" s="32">
        <v>4</v>
      </c>
      <c r="Q23" s="62">
        <v>45285</v>
      </c>
      <c r="R23" s="55" t="s">
        <v>42</v>
      </c>
      <c r="T23" s="24">
        <v>45064</v>
      </c>
      <c r="U23" s="24">
        <v>45070</v>
      </c>
      <c r="V23" s="25">
        <v>7</v>
      </c>
    </row>
    <row r="24" spans="1:24" ht="19.5" customHeight="1" thickBot="1">
      <c r="A24" s="1">
        <v>5</v>
      </c>
      <c r="B24" s="42" t="s">
        <v>37</v>
      </c>
      <c r="C24" s="48">
        <v>8</v>
      </c>
      <c r="D24" s="44">
        <f t="shared" si="0"/>
        <v>45068</v>
      </c>
      <c r="E24" s="44">
        <f t="shared" si="0"/>
        <v>45069</v>
      </c>
      <c r="F24" s="44">
        <f t="shared" si="0"/>
        <v>45070</v>
      </c>
      <c r="G24" s="44">
        <f t="shared" si="0"/>
        <v>45070</v>
      </c>
      <c r="H24" s="44">
        <f t="shared" si="0"/>
        <v>45071</v>
      </c>
      <c r="I24" s="44">
        <f t="shared" si="3"/>
        <v>45072</v>
      </c>
      <c r="J24" s="44">
        <f t="shared" si="1"/>
        <v>45083</v>
      </c>
      <c r="K24" s="15"/>
      <c r="L24" s="24">
        <f t="shared" si="2"/>
        <v>45072</v>
      </c>
      <c r="M24" s="24"/>
      <c r="N24" s="33" t="s">
        <v>34</v>
      </c>
      <c r="O24" s="34">
        <v>5</v>
      </c>
      <c r="Q24" s="62">
        <v>45286</v>
      </c>
      <c r="R24" s="55" t="s">
        <v>43</v>
      </c>
      <c r="T24" s="24">
        <v>45071</v>
      </c>
      <c r="U24" s="24">
        <v>45077</v>
      </c>
      <c r="V24" s="26">
        <v>8</v>
      </c>
    </row>
    <row r="25" spans="1:24" ht="19.5" customHeight="1" thickBot="1">
      <c r="A25" s="1">
        <v>6</v>
      </c>
      <c r="B25" s="42" t="s">
        <v>44</v>
      </c>
      <c r="C25" s="48">
        <v>9</v>
      </c>
      <c r="D25" s="44">
        <f t="shared" si="0"/>
        <v>45072</v>
      </c>
      <c r="E25" s="44">
        <f t="shared" si="0"/>
        <v>45076</v>
      </c>
      <c r="F25" s="44">
        <f t="shared" si="0"/>
        <v>45077</v>
      </c>
      <c r="G25" s="44">
        <f t="shared" si="0"/>
        <v>45077</v>
      </c>
      <c r="H25" s="44">
        <f t="shared" si="0"/>
        <v>45078</v>
      </c>
      <c r="I25" s="44">
        <f t="shared" si="3"/>
        <v>45079</v>
      </c>
      <c r="J25" s="44">
        <f t="shared" si="1"/>
        <v>45083</v>
      </c>
      <c r="K25" s="6"/>
      <c r="L25" s="24">
        <f t="shared" si="2"/>
        <v>45079</v>
      </c>
      <c r="M25" s="24"/>
      <c r="Q25" s="62">
        <v>45292</v>
      </c>
      <c r="R25" s="55" t="s">
        <v>45</v>
      </c>
      <c r="T25" s="24">
        <v>45078</v>
      </c>
      <c r="U25" s="24">
        <v>45084</v>
      </c>
      <c r="V25" s="25">
        <v>9</v>
      </c>
    </row>
    <row r="26" spans="1:24" ht="19.5" customHeight="1" thickBot="1">
      <c r="A26" s="1">
        <v>6</v>
      </c>
      <c r="B26" s="42" t="s">
        <v>44</v>
      </c>
      <c r="C26" s="48">
        <v>10</v>
      </c>
      <c r="D26" s="44">
        <f t="shared" si="0"/>
        <v>45082</v>
      </c>
      <c r="E26" s="44">
        <f t="shared" si="0"/>
        <v>45083</v>
      </c>
      <c r="F26" s="44">
        <f t="shared" si="0"/>
        <v>45084</v>
      </c>
      <c r="G26" s="44">
        <f t="shared" si="0"/>
        <v>45084</v>
      </c>
      <c r="H26" s="44">
        <f t="shared" si="0"/>
        <v>45085</v>
      </c>
      <c r="I26" s="44">
        <f t="shared" si="3"/>
        <v>45086</v>
      </c>
      <c r="J26" s="44">
        <f t="shared" si="1"/>
        <v>45113</v>
      </c>
      <c r="K26" s="6"/>
      <c r="L26" s="24">
        <f t="shared" si="2"/>
        <v>45086</v>
      </c>
      <c r="M26" s="24"/>
      <c r="Q26" s="63">
        <v>45380</v>
      </c>
      <c r="R26" s="57" t="s">
        <v>29</v>
      </c>
      <c r="T26" s="24">
        <v>45085</v>
      </c>
      <c r="U26" s="24">
        <v>45091</v>
      </c>
      <c r="V26" s="26">
        <v>10</v>
      </c>
    </row>
    <row r="27" spans="1:24" ht="19.5" customHeight="1" thickBot="1">
      <c r="A27" s="1">
        <v>6</v>
      </c>
      <c r="B27" s="42" t="s">
        <v>44</v>
      </c>
      <c r="C27" s="49">
        <v>11</v>
      </c>
      <c r="D27" s="47">
        <f t="shared" ref="D27:H36" si="4">WORKDAY($I27,D$14,BankHols)</f>
        <v>45089</v>
      </c>
      <c r="E27" s="47">
        <f t="shared" si="4"/>
        <v>45090</v>
      </c>
      <c r="F27" s="47">
        <f t="shared" si="4"/>
        <v>45091</v>
      </c>
      <c r="G27" s="47">
        <f t="shared" si="4"/>
        <v>45091</v>
      </c>
      <c r="H27" s="47">
        <f t="shared" si="4"/>
        <v>45092</v>
      </c>
      <c r="I27" s="47">
        <f t="shared" si="3"/>
        <v>45093</v>
      </c>
      <c r="J27" s="47">
        <f t="shared" si="1"/>
        <v>45113</v>
      </c>
      <c r="K27" s="6"/>
      <c r="L27" s="24">
        <f t="shared" si="2"/>
        <v>45093</v>
      </c>
      <c r="M27" s="24"/>
      <c r="T27" s="24">
        <v>45092</v>
      </c>
      <c r="U27" s="24">
        <v>45098</v>
      </c>
      <c r="V27" s="25">
        <v>11</v>
      </c>
    </row>
    <row r="28" spans="1:24" ht="19.5" customHeight="1" thickBot="1">
      <c r="A28" s="1">
        <v>6</v>
      </c>
      <c r="B28" s="42" t="s">
        <v>44</v>
      </c>
      <c r="C28" s="48">
        <v>12</v>
      </c>
      <c r="D28" s="44">
        <f t="shared" si="4"/>
        <v>45096</v>
      </c>
      <c r="E28" s="44">
        <f t="shared" si="4"/>
        <v>45097</v>
      </c>
      <c r="F28" s="44">
        <f t="shared" si="4"/>
        <v>45098</v>
      </c>
      <c r="G28" s="44">
        <f t="shared" si="4"/>
        <v>45098</v>
      </c>
      <c r="H28" s="44">
        <f t="shared" si="4"/>
        <v>45099</v>
      </c>
      <c r="I28" s="44">
        <f t="shared" si="3"/>
        <v>45100</v>
      </c>
      <c r="J28" s="44">
        <f t="shared" si="1"/>
        <v>45113</v>
      </c>
      <c r="K28" s="6"/>
      <c r="L28" s="24">
        <f t="shared" si="2"/>
        <v>45100</v>
      </c>
      <c r="M28" s="24"/>
      <c r="T28" s="24">
        <v>45099</v>
      </c>
      <c r="U28" s="24">
        <v>45105</v>
      </c>
      <c r="V28" s="26">
        <v>12</v>
      </c>
    </row>
    <row r="29" spans="1:24" ht="19.5" customHeight="1" thickBot="1">
      <c r="A29" s="1">
        <v>7</v>
      </c>
      <c r="B29" s="42" t="s">
        <v>46</v>
      </c>
      <c r="C29" s="48">
        <v>13</v>
      </c>
      <c r="D29" s="44">
        <f t="shared" si="4"/>
        <v>45103</v>
      </c>
      <c r="E29" s="44">
        <f t="shared" si="4"/>
        <v>45104</v>
      </c>
      <c r="F29" s="44">
        <f t="shared" si="4"/>
        <v>45105</v>
      </c>
      <c r="G29" s="44">
        <f t="shared" si="4"/>
        <v>45105</v>
      </c>
      <c r="H29" s="44">
        <f t="shared" si="4"/>
        <v>45106</v>
      </c>
      <c r="I29" s="44">
        <f t="shared" si="3"/>
        <v>45107</v>
      </c>
      <c r="J29" s="44">
        <f t="shared" si="1"/>
        <v>45113</v>
      </c>
      <c r="K29" s="6"/>
      <c r="L29" s="24">
        <f t="shared" si="2"/>
        <v>45107</v>
      </c>
      <c r="Q29" s="5"/>
      <c r="R29" s="5"/>
      <c r="T29" s="24">
        <v>45106</v>
      </c>
      <c r="U29" s="24">
        <v>45112</v>
      </c>
      <c r="V29" s="25">
        <v>13</v>
      </c>
    </row>
    <row r="30" spans="1:24" ht="19.5" customHeight="1" thickBot="1">
      <c r="A30" s="1">
        <v>7</v>
      </c>
      <c r="B30" s="42" t="s">
        <v>46</v>
      </c>
      <c r="C30" s="48">
        <v>14</v>
      </c>
      <c r="D30" s="44">
        <f t="shared" si="4"/>
        <v>45110</v>
      </c>
      <c r="E30" s="44">
        <f t="shared" si="4"/>
        <v>45111</v>
      </c>
      <c r="F30" s="44">
        <f t="shared" si="4"/>
        <v>45112</v>
      </c>
      <c r="G30" s="44">
        <f t="shared" si="4"/>
        <v>45112</v>
      </c>
      <c r="H30" s="44">
        <f t="shared" si="4"/>
        <v>45113</v>
      </c>
      <c r="I30" s="44">
        <f t="shared" si="3"/>
        <v>45114</v>
      </c>
      <c r="J30" s="44">
        <f t="shared" si="1"/>
        <v>45145</v>
      </c>
      <c r="K30" s="6"/>
      <c r="L30" s="24">
        <f t="shared" si="2"/>
        <v>45114</v>
      </c>
      <c r="Q30" s="5"/>
      <c r="R30" s="5"/>
      <c r="T30" s="24">
        <v>45113</v>
      </c>
      <c r="U30" s="24">
        <v>45119</v>
      </c>
      <c r="V30" s="26">
        <v>14</v>
      </c>
    </row>
    <row r="31" spans="1:24" s="5" customFormat="1" ht="19.5" customHeight="1" thickBot="1">
      <c r="A31" s="1">
        <v>7</v>
      </c>
      <c r="B31" s="42" t="s">
        <v>46</v>
      </c>
      <c r="C31" s="48">
        <v>15</v>
      </c>
      <c r="D31" s="44">
        <f t="shared" si="4"/>
        <v>45117</v>
      </c>
      <c r="E31" s="44">
        <f t="shared" si="4"/>
        <v>45118</v>
      </c>
      <c r="F31" s="44">
        <f t="shared" si="4"/>
        <v>45119</v>
      </c>
      <c r="G31" s="44">
        <f t="shared" si="4"/>
        <v>45119</v>
      </c>
      <c r="H31" s="44">
        <f t="shared" si="4"/>
        <v>45120</v>
      </c>
      <c r="I31" s="44">
        <f t="shared" si="3"/>
        <v>45121</v>
      </c>
      <c r="J31" s="44">
        <f t="shared" si="1"/>
        <v>45145</v>
      </c>
      <c r="K31" s="14"/>
      <c r="L31" s="24">
        <f t="shared" si="2"/>
        <v>45121</v>
      </c>
      <c r="N31" s="1"/>
      <c r="O31" s="1"/>
      <c r="Q31" s="1"/>
      <c r="R31" s="1"/>
      <c r="T31" s="24">
        <v>45120</v>
      </c>
      <c r="U31" s="24">
        <v>45126</v>
      </c>
      <c r="V31" s="25">
        <v>15</v>
      </c>
    </row>
    <row r="32" spans="1:24" s="5" customFormat="1" ht="19.5" customHeight="1" thickBot="1">
      <c r="A32" s="1">
        <v>7</v>
      </c>
      <c r="B32" s="42" t="s">
        <v>46</v>
      </c>
      <c r="C32" s="48">
        <v>16</v>
      </c>
      <c r="D32" s="44">
        <f t="shared" si="4"/>
        <v>45124</v>
      </c>
      <c r="E32" s="44">
        <f t="shared" si="4"/>
        <v>45125</v>
      </c>
      <c r="F32" s="44">
        <f t="shared" si="4"/>
        <v>45126</v>
      </c>
      <c r="G32" s="44">
        <f t="shared" si="4"/>
        <v>45126</v>
      </c>
      <c r="H32" s="44">
        <f t="shared" si="4"/>
        <v>45127</v>
      </c>
      <c r="I32" s="44">
        <f t="shared" si="3"/>
        <v>45128</v>
      </c>
      <c r="J32" s="44">
        <f t="shared" si="1"/>
        <v>45145</v>
      </c>
      <c r="K32" s="14"/>
      <c r="L32" s="24">
        <f t="shared" si="2"/>
        <v>45128</v>
      </c>
      <c r="N32" s="1"/>
      <c r="O32" s="1"/>
      <c r="Q32" s="1"/>
      <c r="R32" s="1"/>
      <c r="T32" s="24">
        <v>45127</v>
      </c>
      <c r="U32" s="24">
        <v>45133</v>
      </c>
      <c r="V32" s="26">
        <v>16</v>
      </c>
    </row>
    <row r="33" spans="1:22" ht="19.5" customHeight="1" thickBot="1">
      <c r="A33" s="1">
        <v>7</v>
      </c>
      <c r="B33" s="42" t="s">
        <v>46</v>
      </c>
      <c r="C33" s="48">
        <v>17</v>
      </c>
      <c r="D33" s="44">
        <f t="shared" si="4"/>
        <v>45131</v>
      </c>
      <c r="E33" s="44">
        <f t="shared" si="4"/>
        <v>45132</v>
      </c>
      <c r="F33" s="44">
        <f t="shared" si="4"/>
        <v>45133</v>
      </c>
      <c r="G33" s="44">
        <f t="shared" si="4"/>
        <v>45133</v>
      </c>
      <c r="H33" s="44">
        <f t="shared" si="4"/>
        <v>45134</v>
      </c>
      <c r="I33" s="44">
        <f t="shared" si="3"/>
        <v>45135</v>
      </c>
      <c r="J33" s="44">
        <f t="shared" si="1"/>
        <v>45145</v>
      </c>
      <c r="K33" s="6"/>
      <c r="L33" s="24">
        <f t="shared" si="2"/>
        <v>45135</v>
      </c>
      <c r="T33" s="24">
        <v>45134</v>
      </c>
      <c r="U33" s="24">
        <v>45140</v>
      </c>
      <c r="V33" s="25">
        <v>17</v>
      </c>
    </row>
    <row r="34" spans="1:22" ht="19.5" customHeight="1" thickBot="1">
      <c r="A34" s="1">
        <v>8</v>
      </c>
      <c r="B34" s="45" t="s">
        <v>47</v>
      </c>
      <c r="C34" s="43">
        <v>18</v>
      </c>
      <c r="D34" s="44">
        <f t="shared" si="4"/>
        <v>45138</v>
      </c>
      <c r="E34" s="44">
        <f t="shared" si="4"/>
        <v>45139</v>
      </c>
      <c r="F34" s="44">
        <f t="shared" si="4"/>
        <v>45140</v>
      </c>
      <c r="G34" s="44">
        <f t="shared" si="4"/>
        <v>45140</v>
      </c>
      <c r="H34" s="44">
        <f t="shared" si="4"/>
        <v>45141</v>
      </c>
      <c r="I34" s="44">
        <f t="shared" si="3"/>
        <v>45142</v>
      </c>
      <c r="J34" s="44">
        <f t="shared" si="1"/>
        <v>45145</v>
      </c>
      <c r="K34" s="6"/>
      <c r="L34" s="24">
        <f t="shared" si="2"/>
        <v>45142</v>
      </c>
      <c r="T34" s="24">
        <v>45141</v>
      </c>
      <c r="U34" s="24">
        <v>45147</v>
      </c>
      <c r="V34" s="26">
        <v>18</v>
      </c>
    </row>
    <row r="35" spans="1:22" ht="19.5" customHeight="1" thickBot="1">
      <c r="A35" s="1">
        <v>8</v>
      </c>
      <c r="B35" s="45" t="s">
        <v>47</v>
      </c>
      <c r="C35" s="46">
        <v>19</v>
      </c>
      <c r="D35" s="47">
        <f t="shared" si="4"/>
        <v>45145</v>
      </c>
      <c r="E35" s="47">
        <f t="shared" si="4"/>
        <v>45146</v>
      </c>
      <c r="F35" s="47">
        <f t="shared" si="4"/>
        <v>45147</v>
      </c>
      <c r="G35" s="47">
        <f t="shared" si="4"/>
        <v>45147</v>
      </c>
      <c r="H35" s="47">
        <f t="shared" si="4"/>
        <v>45148</v>
      </c>
      <c r="I35" s="47">
        <f t="shared" si="3"/>
        <v>45149</v>
      </c>
      <c r="J35" s="47">
        <f t="shared" si="1"/>
        <v>45175</v>
      </c>
      <c r="K35" s="6"/>
      <c r="L35" s="24">
        <f t="shared" si="2"/>
        <v>45149</v>
      </c>
      <c r="T35" s="24">
        <v>45148</v>
      </c>
      <c r="U35" s="24">
        <v>45154</v>
      </c>
      <c r="V35" s="25">
        <v>19</v>
      </c>
    </row>
    <row r="36" spans="1:22" ht="19.5" customHeight="1" thickBot="1">
      <c r="A36" s="1">
        <v>8</v>
      </c>
      <c r="B36" s="42" t="s">
        <v>47</v>
      </c>
      <c r="C36" s="43">
        <v>20</v>
      </c>
      <c r="D36" s="44">
        <f t="shared" si="4"/>
        <v>45152</v>
      </c>
      <c r="E36" s="44">
        <f t="shared" si="4"/>
        <v>45153</v>
      </c>
      <c r="F36" s="44">
        <f t="shared" si="4"/>
        <v>45154</v>
      </c>
      <c r="G36" s="44">
        <f t="shared" si="4"/>
        <v>45154</v>
      </c>
      <c r="H36" s="44">
        <f t="shared" si="4"/>
        <v>45155</v>
      </c>
      <c r="I36" s="44">
        <f t="shared" si="3"/>
        <v>45156</v>
      </c>
      <c r="J36" s="44">
        <f t="shared" si="1"/>
        <v>45175</v>
      </c>
      <c r="K36" s="6"/>
      <c r="L36" s="24">
        <f t="shared" si="2"/>
        <v>45156</v>
      </c>
      <c r="T36" s="24">
        <v>45155</v>
      </c>
      <c r="U36" s="24">
        <v>45161</v>
      </c>
      <c r="V36" s="26">
        <v>20</v>
      </c>
    </row>
    <row r="37" spans="1:22" ht="19.5" customHeight="1" thickBot="1">
      <c r="A37" s="1">
        <v>8</v>
      </c>
      <c r="B37" s="42" t="s">
        <v>47</v>
      </c>
      <c r="C37" s="43">
        <v>21</v>
      </c>
      <c r="D37" s="44">
        <f t="shared" ref="D37:H46" si="5">WORKDAY($I37,D$14,BankHols)</f>
        <v>45159</v>
      </c>
      <c r="E37" s="44">
        <f t="shared" si="5"/>
        <v>45160</v>
      </c>
      <c r="F37" s="44">
        <f t="shared" si="5"/>
        <v>45161</v>
      </c>
      <c r="G37" s="44">
        <f t="shared" si="5"/>
        <v>45161</v>
      </c>
      <c r="H37" s="44">
        <f t="shared" si="5"/>
        <v>45162</v>
      </c>
      <c r="I37" s="44">
        <f t="shared" si="3"/>
        <v>45163</v>
      </c>
      <c r="J37" s="44">
        <f t="shared" si="1"/>
        <v>45175</v>
      </c>
      <c r="K37" s="6"/>
      <c r="L37" s="24">
        <f t="shared" si="2"/>
        <v>45163</v>
      </c>
      <c r="T37" s="24">
        <v>45162</v>
      </c>
      <c r="U37" s="24">
        <v>45168</v>
      </c>
      <c r="V37" s="25">
        <v>21</v>
      </c>
    </row>
    <row r="38" spans="1:22" ht="19.5" customHeight="1" thickBot="1">
      <c r="A38" s="1">
        <v>9</v>
      </c>
      <c r="B38" s="42" t="s">
        <v>48</v>
      </c>
      <c r="C38" s="43">
        <v>22</v>
      </c>
      <c r="D38" s="44">
        <f t="shared" si="5"/>
        <v>45163</v>
      </c>
      <c r="E38" s="44">
        <f t="shared" si="5"/>
        <v>45167</v>
      </c>
      <c r="F38" s="44">
        <f t="shared" si="5"/>
        <v>45168</v>
      </c>
      <c r="G38" s="44">
        <f t="shared" si="5"/>
        <v>45168</v>
      </c>
      <c r="H38" s="44">
        <f t="shared" si="5"/>
        <v>45169</v>
      </c>
      <c r="I38" s="44">
        <f t="shared" si="3"/>
        <v>45170</v>
      </c>
      <c r="J38" s="44">
        <f t="shared" si="1"/>
        <v>45175</v>
      </c>
      <c r="K38" s="6"/>
      <c r="L38" s="24">
        <f t="shared" si="2"/>
        <v>45170</v>
      </c>
      <c r="T38" s="24">
        <v>45169</v>
      </c>
      <c r="U38" s="24">
        <v>45175</v>
      </c>
      <c r="V38" s="26">
        <v>22</v>
      </c>
    </row>
    <row r="39" spans="1:22" ht="19.5" customHeight="1" thickBot="1">
      <c r="A39" s="1">
        <v>9</v>
      </c>
      <c r="B39" s="42" t="s">
        <v>48</v>
      </c>
      <c r="C39" s="43">
        <v>23</v>
      </c>
      <c r="D39" s="44">
        <f t="shared" si="5"/>
        <v>45173</v>
      </c>
      <c r="E39" s="44">
        <f t="shared" si="5"/>
        <v>45174</v>
      </c>
      <c r="F39" s="44">
        <f t="shared" si="5"/>
        <v>45175</v>
      </c>
      <c r="G39" s="44">
        <f t="shared" si="5"/>
        <v>45175</v>
      </c>
      <c r="H39" s="44">
        <f t="shared" si="5"/>
        <v>45176</v>
      </c>
      <c r="I39" s="44">
        <f t="shared" si="3"/>
        <v>45177</v>
      </c>
      <c r="J39" s="44">
        <f t="shared" si="1"/>
        <v>45205</v>
      </c>
      <c r="K39" s="6"/>
      <c r="L39" s="24">
        <f t="shared" si="2"/>
        <v>45177</v>
      </c>
      <c r="T39" s="24">
        <v>45176</v>
      </c>
      <c r="U39" s="24">
        <v>45182</v>
      </c>
      <c r="V39" s="25">
        <v>23</v>
      </c>
    </row>
    <row r="40" spans="1:22" ht="19.5" customHeight="1" thickBot="1">
      <c r="A40" s="1">
        <v>9</v>
      </c>
      <c r="B40" s="42" t="s">
        <v>48</v>
      </c>
      <c r="C40" s="43">
        <v>24</v>
      </c>
      <c r="D40" s="44">
        <f t="shared" si="5"/>
        <v>45180</v>
      </c>
      <c r="E40" s="44">
        <f t="shared" si="5"/>
        <v>45181</v>
      </c>
      <c r="F40" s="44">
        <f t="shared" si="5"/>
        <v>45182</v>
      </c>
      <c r="G40" s="44">
        <f t="shared" si="5"/>
        <v>45182</v>
      </c>
      <c r="H40" s="44">
        <f t="shared" si="5"/>
        <v>45183</v>
      </c>
      <c r="I40" s="44">
        <f t="shared" si="3"/>
        <v>45184</v>
      </c>
      <c r="J40" s="44">
        <f t="shared" si="1"/>
        <v>45205</v>
      </c>
      <c r="K40" s="6"/>
      <c r="L40" s="24">
        <f t="shared" si="2"/>
        <v>45184</v>
      </c>
      <c r="T40" s="24">
        <v>45183</v>
      </c>
      <c r="U40" s="24">
        <v>45189</v>
      </c>
      <c r="V40" s="26">
        <v>24</v>
      </c>
    </row>
    <row r="41" spans="1:22" ht="19.5" customHeight="1" thickBot="1">
      <c r="A41" s="1">
        <v>9</v>
      </c>
      <c r="B41" s="42" t="s">
        <v>48</v>
      </c>
      <c r="C41" s="43">
        <v>25</v>
      </c>
      <c r="D41" s="44">
        <f t="shared" si="5"/>
        <v>45187</v>
      </c>
      <c r="E41" s="44">
        <f t="shared" si="5"/>
        <v>45188</v>
      </c>
      <c r="F41" s="44">
        <f t="shared" si="5"/>
        <v>45189</v>
      </c>
      <c r="G41" s="44">
        <f t="shared" si="5"/>
        <v>45189</v>
      </c>
      <c r="H41" s="44">
        <f t="shared" si="5"/>
        <v>45190</v>
      </c>
      <c r="I41" s="44">
        <f t="shared" si="3"/>
        <v>45191</v>
      </c>
      <c r="J41" s="44">
        <f t="shared" si="1"/>
        <v>45205</v>
      </c>
      <c r="K41" s="6"/>
      <c r="L41" s="24">
        <f t="shared" si="2"/>
        <v>45191</v>
      </c>
      <c r="T41" s="24">
        <v>45190</v>
      </c>
      <c r="U41" s="24">
        <v>45196</v>
      </c>
      <c r="V41" s="25">
        <v>25</v>
      </c>
    </row>
    <row r="42" spans="1:22" ht="19.5" customHeight="1" thickBot="1">
      <c r="A42" s="1">
        <v>9</v>
      </c>
      <c r="B42" s="42" t="s">
        <v>48</v>
      </c>
      <c r="C42" s="43">
        <v>26</v>
      </c>
      <c r="D42" s="44">
        <f t="shared" si="5"/>
        <v>45194</v>
      </c>
      <c r="E42" s="44">
        <f t="shared" si="5"/>
        <v>45195</v>
      </c>
      <c r="F42" s="44">
        <f t="shared" si="5"/>
        <v>45196</v>
      </c>
      <c r="G42" s="44">
        <f t="shared" si="5"/>
        <v>45196</v>
      </c>
      <c r="H42" s="44">
        <f t="shared" si="5"/>
        <v>45197</v>
      </c>
      <c r="I42" s="44">
        <f t="shared" si="3"/>
        <v>45198</v>
      </c>
      <c r="J42" s="44">
        <f t="shared" si="1"/>
        <v>45205</v>
      </c>
      <c r="K42" s="6"/>
      <c r="L42" s="24">
        <f t="shared" si="2"/>
        <v>45198</v>
      </c>
      <c r="T42" s="24">
        <v>45197</v>
      </c>
      <c r="U42" s="24">
        <v>45203</v>
      </c>
      <c r="V42" s="26">
        <v>26</v>
      </c>
    </row>
    <row r="43" spans="1:22" ht="19.5" customHeight="1" thickBot="1">
      <c r="A43" s="1">
        <v>10</v>
      </c>
      <c r="B43" s="42" t="s">
        <v>49</v>
      </c>
      <c r="C43" s="43">
        <v>27</v>
      </c>
      <c r="D43" s="44">
        <f t="shared" si="5"/>
        <v>45201</v>
      </c>
      <c r="E43" s="44">
        <f t="shared" si="5"/>
        <v>45202</v>
      </c>
      <c r="F43" s="44">
        <f t="shared" si="5"/>
        <v>45203</v>
      </c>
      <c r="G43" s="44">
        <f t="shared" si="5"/>
        <v>45203</v>
      </c>
      <c r="H43" s="44">
        <f t="shared" si="5"/>
        <v>45204</v>
      </c>
      <c r="I43" s="44">
        <f t="shared" si="3"/>
        <v>45205</v>
      </c>
      <c r="J43" s="44">
        <f t="shared" si="1"/>
        <v>45236</v>
      </c>
      <c r="K43" s="6"/>
      <c r="L43" s="24">
        <f t="shared" si="2"/>
        <v>45205</v>
      </c>
      <c r="T43" s="24">
        <v>45204</v>
      </c>
      <c r="U43" s="24">
        <v>45210</v>
      </c>
      <c r="V43" s="25">
        <v>27</v>
      </c>
    </row>
    <row r="44" spans="1:22" ht="19.5" customHeight="1" thickBot="1">
      <c r="A44" s="1">
        <v>10</v>
      </c>
      <c r="B44" s="42" t="s">
        <v>49</v>
      </c>
      <c r="C44" s="43">
        <v>28</v>
      </c>
      <c r="D44" s="44">
        <f t="shared" si="5"/>
        <v>45208</v>
      </c>
      <c r="E44" s="44">
        <f t="shared" si="5"/>
        <v>45209</v>
      </c>
      <c r="F44" s="44">
        <f t="shared" si="5"/>
        <v>45210</v>
      </c>
      <c r="G44" s="44">
        <f t="shared" si="5"/>
        <v>45210</v>
      </c>
      <c r="H44" s="44">
        <f t="shared" si="5"/>
        <v>45211</v>
      </c>
      <c r="I44" s="44">
        <f t="shared" si="3"/>
        <v>45212</v>
      </c>
      <c r="J44" s="44">
        <f t="shared" si="1"/>
        <v>45236</v>
      </c>
      <c r="K44" s="6"/>
      <c r="L44" s="24">
        <f t="shared" si="2"/>
        <v>45212</v>
      </c>
      <c r="T44" s="24">
        <v>45211</v>
      </c>
      <c r="U44" s="24">
        <v>45217</v>
      </c>
      <c r="V44" s="26">
        <v>28</v>
      </c>
    </row>
    <row r="45" spans="1:22" ht="19.5" customHeight="1" thickBot="1">
      <c r="A45" s="1">
        <v>10</v>
      </c>
      <c r="B45" s="42" t="s">
        <v>49</v>
      </c>
      <c r="C45" s="43">
        <v>29</v>
      </c>
      <c r="D45" s="44">
        <f t="shared" si="5"/>
        <v>45215</v>
      </c>
      <c r="E45" s="44">
        <f t="shared" si="5"/>
        <v>45216</v>
      </c>
      <c r="F45" s="44">
        <f t="shared" si="5"/>
        <v>45217</v>
      </c>
      <c r="G45" s="44">
        <f t="shared" si="5"/>
        <v>45217</v>
      </c>
      <c r="H45" s="44">
        <f t="shared" si="5"/>
        <v>45218</v>
      </c>
      <c r="I45" s="44">
        <f t="shared" si="3"/>
        <v>45219</v>
      </c>
      <c r="J45" s="44">
        <f t="shared" si="1"/>
        <v>45236</v>
      </c>
      <c r="K45" s="6"/>
      <c r="L45" s="24">
        <f t="shared" si="2"/>
        <v>45219</v>
      </c>
      <c r="T45" s="24">
        <v>45218</v>
      </c>
      <c r="U45" s="24">
        <v>45224</v>
      </c>
      <c r="V45" s="25">
        <v>29</v>
      </c>
    </row>
    <row r="46" spans="1:22" ht="19.5" customHeight="1" thickBot="1">
      <c r="A46" s="1">
        <v>10</v>
      </c>
      <c r="B46" s="42" t="s">
        <v>49</v>
      </c>
      <c r="C46" s="43">
        <v>30</v>
      </c>
      <c r="D46" s="44">
        <f t="shared" si="5"/>
        <v>45222</v>
      </c>
      <c r="E46" s="44">
        <f t="shared" si="5"/>
        <v>45223</v>
      </c>
      <c r="F46" s="44">
        <f t="shared" si="5"/>
        <v>45224</v>
      </c>
      <c r="G46" s="44">
        <f t="shared" si="5"/>
        <v>45224</v>
      </c>
      <c r="H46" s="44">
        <f t="shared" si="5"/>
        <v>45225</v>
      </c>
      <c r="I46" s="44">
        <f t="shared" si="3"/>
        <v>45226</v>
      </c>
      <c r="J46" s="44">
        <f t="shared" si="1"/>
        <v>45236</v>
      </c>
      <c r="K46" s="6"/>
      <c r="L46" s="24">
        <f t="shared" si="2"/>
        <v>45226</v>
      </c>
      <c r="T46" s="24">
        <v>45225</v>
      </c>
      <c r="U46" s="24">
        <v>45231</v>
      </c>
      <c r="V46" s="26">
        <v>30</v>
      </c>
    </row>
    <row r="47" spans="1:22" ht="19.5" customHeight="1" thickBot="1">
      <c r="A47" s="1">
        <v>11</v>
      </c>
      <c r="B47" s="42" t="s">
        <v>50</v>
      </c>
      <c r="C47" s="43">
        <v>31</v>
      </c>
      <c r="D47" s="44">
        <f t="shared" ref="D47:H56" si="6">WORKDAY($I47,D$14,BankHols)</f>
        <v>45229</v>
      </c>
      <c r="E47" s="44">
        <f t="shared" si="6"/>
        <v>45230</v>
      </c>
      <c r="F47" s="44">
        <f t="shared" si="6"/>
        <v>45231</v>
      </c>
      <c r="G47" s="44">
        <f t="shared" si="6"/>
        <v>45231</v>
      </c>
      <c r="H47" s="44">
        <f t="shared" si="6"/>
        <v>45232</v>
      </c>
      <c r="I47" s="44">
        <f t="shared" si="3"/>
        <v>45233</v>
      </c>
      <c r="J47" s="44">
        <f t="shared" si="1"/>
        <v>45236</v>
      </c>
      <c r="K47" s="6"/>
      <c r="L47" s="24">
        <f t="shared" si="2"/>
        <v>45233</v>
      </c>
      <c r="T47" s="24">
        <v>45232</v>
      </c>
      <c r="U47" s="24">
        <v>45238</v>
      </c>
      <c r="V47" s="25">
        <v>31</v>
      </c>
    </row>
    <row r="48" spans="1:22" ht="19.5" customHeight="1" thickBot="1">
      <c r="A48" s="1">
        <v>11</v>
      </c>
      <c r="B48" s="42" t="s">
        <v>50</v>
      </c>
      <c r="C48" s="43">
        <v>32</v>
      </c>
      <c r="D48" s="44">
        <f t="shared" si="6"/>
        <v>45236</v>
      </c>
      <c r="E48" s="44">
        <f t="shared" si="6"/>
        <v>45237</v>
      </c>
      <c r="F48" s="44">
        <f t="shared" si="6"/>
        <v>45238</v>
      </c>
      <c r="G48" s="44">
        <f t="shared" si="6"/>
        <v>45238</v>
      </c>
      <c r="H48" s="44">
        <f t="shared" si="6"/>
        <v>45239</v>
      </c>
      <c r="I48" s="44">
        <f t="shared" si="3"/>
        <v>45240</v>
      </c>
      <c r="J48" s="44">
        <f t="shared" si="1"/>
        <v>45266</v>
      </c>
      <c r="K48" s="6"/>
      <c r="L48" s="24">
        <f t="shared" si="2"/>
        <v>45240</v>
      </c>
      <c r="T48" s="24">
        <v>45239</v>
      </c>
      <c r="U48" s="24">
        <v>45245</v>
      </c>
      <c r="V48" s="26">
        <v>32</v>
      </c>
    </row>
    <row r="49" spans="1:22" ht="19.5" customHeight="1" thickBot="1">
      <c r="A49" s="1">
        <v>11</v>
      </c>
      <c r="B49" s="42" t="s">
        <v>50</v>
      </c>
      <c r="C49" s="43">
        <v>33</v>
      </c>
      <c r="D49" s="44">
        <f t="shared" si="6"/>
        <v>45243</v>
      </c>
      <c r="E49" s="44">
        <f t="shared" si="6"/>
        <v>45244</v>
      </c>
      <c r="F49" s="44">
        <f t="shared" si="6"/>
        <v>45245</v>
      </c>
      <c r="G49" s="44">
        <f t="shared" si="6"/>
        <v>45245</v>
      </c>
      <c r="H49" s="44">
        <f t="shared" si="6"/>
        <v>45246</v>
      </c>
      <c r="I49" s="44">
        <f t="shared" ref="I49:I68" si="7">WORKDAY(L49+1,-1,BankHols)</f>
        <v>45247</v>
      </c>
      <c r="J49" s="44">
        <f t="shared" ref="J49:J68" si="8">IF(DAY(I49)&lt;6,WORKDAY(DATE(YEAR(I49),MONTH(I49),6)-1,1,BankHols),WORKDAY(DATE(YEAR(I49),MONTH(I49)+1,6)-1,1,BankHols))</f>
        <v>45266</v>
      </c>
      <c r="K49" s="6"/>
      <c r="L49" s="24">
        <f t="shared" ref="L49:L68" si="9">T49+VLOOKUP(PayDay,DaysOffset,2,FALSE)</f>
        <v>45247</v>
      </c>
      <c r="T49" s="24">
        <v>45246</v>
      </c>
      <c r="U49" s="24">
        <v>45252</v>
      </c>
      <c r="V49" s="25">
        <v>33</v>
      </c>
    </row>
    <row r="50" spans="1:22" ht="19.5" customHeight="1" thickBot="1">
      <c r="A50" s="1">
        <v>11</v>
      </c>
      <c r="B50" s="42" t="s">
        <v>50</v>
      </c>
      <c r="C50" s="43">
        <v>34</v>
      </c>
      <c r="D50" s="44">
        <f t="shared" si="6"/>
        <v>45250</v>
      </c>
      <c r="E50" s="44">
        <f t="shared" si="6"/>
        <v>45251</v>
      </c>
      <c r="F50" s="44">
        <f t="shared" si="6"/>
        <v>45252</v>
      </c>
      <c r="G50" s="44">
        <f t="shared" si="6"/>
        <v>45252</v>
      </c>
      <c r="H50" s="44">
        <f t="shared" si="6"/>
        <v>45253</v>
      </c>
      <c r="I50" s="44">
        <f t="shared" si="7"/>
        <v>45254</v>
      </c>
      <c r="J50" s="44">
        <f t="shared" si="8"/>
        <v>45266</v>
      </c>
      <c r="K50" s="6"/>
      <c r="L50" s="24">
        <f t="shared" si="9"/>
        <v>45254</v>
      </c>
      <c r="T50" s="24">
        <v>45253</v>
      </c>
      <c r="U50" s="24">
        <v>45259</v>
      </c>
      <c r="V50" s="26">
        <v>34</v>
      </c>
    </row>
    <row r="51" spans="1:22" ht="19.5" customHeight="1" thickBot="1">
      <c r="A51" s="1">
        <v>12</v>
      </c>
      <c r="B51" s="45" t="s">
        <v>51</v>
      </c>
      <c r="C51" s="46">
        <v>35</v>
      </c>
      <c r="D51" s="47">
        <f t="shared" si="6"/>
        <v>45257</v>
      </c>
      <c r="E51" s="47">
        <f t="shared" si="6"/>
        <v>45258</v>
      </c>
      <c r="F51" s="47">
        <f t="shared" si="6"/>
        <v>45259</v>
      </c>
      <c r="G51" s="47">
        <f t="shared" si="6"/>
        <v>45259</v>
      </c>
      <c r="H51" s="47">
        <f t="shared" si="6"/>
        <v>45260</v>
      </c>
      <c r="I51" s="47">
        <f t="shared" si="7"/>
        <v>45261</v>
      </c>
      <c r="J51" s="47">
        <f t="shared" si="8"/>
        <v>45266</v>
      </c>
      <c r="K51" s="6"/>
      <c r="L51" s="24">
        <f t="shared" si="9"/>
        <v>45261</v>
      </c>
      <c r="T51" s="24">
        <v>45260</v>
      </c>
      <c r="U51" s="24">
        <v>45266</v>
      </c>
      <c r="V51" s="25">
        <v>35</v>
      </c>
    </row>
    <row r="52" spans="1:22" ht="19.5" customHeight="1" thickBot="1">
      <c r="A52" s="1">
        <v>12</v>
      </c>
      <c r="B52" s="42" t="s">
        <v>51</v>
      </c>
      <c r="C52" s="43">
        <v>36</v>
      </c>
      <c r="D52" s="44">
        <f t="shared" si="6"/>
        <v>45264</v>
      </c>
      <c r="E52" s="44">
        <f t="shared" si="6"/>
        <v>45265</v>
      </c>
      <c r="F52" s="44">
        <f t="shared" si="6"/>
        <v>45266</v>
      </c>
      <c r="G52" s="44">
        <f t="shared" si="6"/>
        <v>45266</v>
      </c>
      <c r="H52" s="44">
        <f t="shared" si="6"/>
        <v>45267</v>
      </c>
      <c r="I52" s="44">
        <f t="shared" si="7"/>
        <v>45268</v>
      </c>
      <c r="J52" s="44">
        <f t="shared" si="8"/>
        <v>45299</v>
      </c>
      <c r="K52" s="6"/>
      <c r="L52" s="24">
        <f t="shared" si="9"/>
        <v>45268</v>
      </c>
      <c r="T52" s="24">
        <v>45267</v>
      </c>
      <c r="U52" s="24">
        <v>45273</v>
      </c>
      <c r="V52" s="26">
        <v>36</v>
      </c>
    </row>
    <row r="53" spans="1:22" ht="19.5" customHeight="1" thickBot="1">
      <c r="A53" s="1">
        <v>12</v>
      </c>
      <c r="B53" s="42" t="s">
        <v>51</v>
      </c>
      <c r="C53" s="43">
        <v>37</v>
      </c>
      <c r="D53" s="44">
        <f t="shared" si="6"/>
        <v>45271</v>
      </c>
      <c r="E53" s="44">
        <f t="shared" si="6"/>
        <v>45272</v>
      </c>
      <c r="F53" s="44">
        <f t="shared" si="6"/>
        <v>45273</v>
      </c>
      <c r="G53" s="44">
        <f t="shared" si="6"/>
        <v>45273</v>
      </c>
      <c r="H53" s="44">
        <f t="shared" si="6"/>
        <v>45274</v>
      </c>
      <c r="I53" s="44">
        <f t="shared" si="7"/>
        <v>45275</v>
      </c>
      <c r="J53" s="44">
        <f t="shared" si="8"/>
        <v>45299</v>
      </c>
      <c r="K53" s="6"/>
      <c r="L53" s="24">
        <f t="shared" si="9"/>
        <v>45275</v>
      </c>
      <c r="T53" s="24">
        <v>45274</v>
      </c>
      <c r="U53" s="24">
        <v>45280</v>
      </c>
      <c r="V53" s="25">
        <v>37</v>
      </c>
    </row>
    <row r="54" spans="1:22" ht="19.5" customHeight="1" thickBot="1">
      <c r="A54" s="1">
        <v>12</v>
      </c>
      <c r="B54" s="42" t="s">
        <v>51</v>
      </c>
      <c r="C54" s="43">
        <v>38</v>
      </c>
      <c r="D54" s="44">
        <f t="shared" si="6"/>
        <v>45278</v>
      </c>
      <c r="E54" s="44">
        <f t="shared" si="6"/>
        <v>45279</v>
      </c>
      <c r="F54" s="44">
        <f t="shared" si="6"/>
        <v>45280</v>
      </c>
      <c r="G54" s="44">
        <f t="shared" si="6"/>
        <v>45280</v>
      </c>
      <c r="H54" s="44">
        <f t="shared" si="6"/>
        <v>45281</v>
      </c>
      <c r="I54" s="44">
        <f t="shared" si="7"/>
        <v>45282</v>
      </c>
      <c r="J54" s="44">
        <f t="shared" si="8"/>
        <v>45299</v>
      </c>
      <c r="K54" s="6"/>
      <c r="L54" s="24">
        <f t="shared" si="9"/>
        <v>45282</v>
      </c>
      <c r="T54" s="24">
        <v>45281</v>
      </c>
      <c r="U54" s="24">
        <v>45287</v>
      </c>
      <c r="V54" s="26">
        <v>38</v>
      </c>
    </row>
    <row r="55" spans="1:22" ht="19.5" customHeight="1" thickBot="1">
      <c r="A55" s="1">
        <v>12</v>
      </c>
      <c r="B55" s="42" t="s">
        <v>51</v>
      </c>
      <c r="C55" s="43">
        <v>39</v>
      </c>
      <c r="D55" s="44">
        <f t="shared" si="6"/>
        <v>45281</v>
      </c>
      <c r="E55" s="44">
        <f t="shared" si="6"/>
        <v>45282</v>
      </c>
      <c r="F55" s="44">
        <f t="shared" si="6"/>
        <v>45287</v>
      </c>
      <c r="G55" s="44">
        <f t="shared" si="6"/>
        <v>45287</v>
      </c>
      <c r="H55" s="44">
        <f t="shared" si="6"/>
        <v>45288</v>
      </c>
      <c r="I55" s="44">
        <f t="shared" si="7"/>
        <v>45289</v>
      </c>
      <c r="J55" s="44">
        <f t="shared" si="8"/>
        <v>45299</v>
      </c>
      <c r="K55" s="6"/>
      <c r="L55" s="24">
        <f t="shared" si="9"/>
        <v>45289</v>
      </c>
      <c r="T55" s="24">
        <v>45288</v>
      </c>
      <c r="U55" s="24">
        <v>45294</v>
      </c>
      <c r="V55" s="25">
        <v>39</v>
      </c>
    </row>
    <row r="56" spans="1:22" ht="19.5" customHeight="1" thickBot="1">
      <c r="A56" s="1">
        <v>13</v>
      </c>
      <c r="B56" s="42" t="s">
        <v>52</v>
      </c>
      <c r="C56" s="43">
        <v>40</v>
      </c>
      <c r="D56" s="44">
        <f t="shared" si="6"/>
        <v>45289</v>
      </c>
      <c r="E56" s="44">
        <f t="shared" si="6"/>
        <v>45293</v>
      </c>
      <c r="F56" s="44">
        <f t="shared" si="6"/>
        <v>45294</v>
      </c>
      <c r="G56" s="44">
        <f t="shared" si="6"/>
        <v>45294</v>
      </c>
      <c r="H56" s="44">
        <f t="shared" si="6"/>
        <v>45295</v>
      </c>
      <c r="I56" s="44">
        <f t="shared" si="7"/>
        <v>45296</v>
      </c>
      <c r="J56" s="44">
        <f t="shared" si="8"/>
        <v>45299</v>
      </c>
      <c r="K56" s="6"/>
      <c r="L56" s="24">
        <f t="shared" si="9"/>
        <v>45296</v>
      </c>
      <c r="T56" s="24">
        <v>45295</v>
      </c>
      <c r="U56" s="24">
        <v>45301</v>
      </c>
      <c r="V56" s="26">
        <v>40</v>
      </c>
    </row>
    <row r="57" spans="1:22" ht="19.5" customHeight="1" thickBot="1">
      <c r="A57" s="1">
        <v>13</v>
      </c>
      <c r="B57" s="42" t="s">
        <v>52</v>
      </c>
      <c r="C57" s="43">
        <v>41</v>
      </c>
      <c r="D57" s="44">
        <f t="shared" ref="D57:H68" si="10">WORKDAY($I57,D$14,BankHols)</f>
        <v>45299</v>
      </c>
      <c r="E57" s="44">
        <f t="shared" si="10"/>
        <v>45300</v>
      </c>
      <c r="F57" s="44">
        <f t="shared" si="10"/>
        <v>45301</v>
      </c>
      <c r="G57" s="44">
        <f t="shared" si="10"/>
        <v>45301</v>
      </c>
      <c r="H57" s="44">
        <f t="shared" si="10"/>
        <v>45302</v>
      </c>
      <c r="I57" s="44">
        <f t="shared" si="7"/>
        <v>45303</v>
      </c>
      <c r="J57" s="44">
        <f t="shared" si="8"/>
        <v>45328</v>
      </c>
      <c r="K57" s="6"/>
      <c r="L57" s="24">
        <f t="shared" si="9"/>
        <v>45303</v>
      </c>
      <c r="T57" s="24">
        <v>45302</v>
      </c>
      <c r="U57" s="24">
        <v>45308</v>
      </c>
      <c r="V57" s="25">
        <v>41</v>
      </c>
    </row>
    <row r="58" spans="1:22" ht="19.5" customHeight="1" thickBot="1">
      <c r="A58" s="1">
        <v>13</v>
      </c>
      <c r="B58" s="42" t="s">
        <v>52</v>
      </c>
      <c r="C58" s="43">
        <v>42</v>
      </c>
      <c r="D58" s="44">
        <f t="shared" si="10"/>
        <v>45306</v>
      </c>
      <c r="E58" s="44">
        <f t="shared" si="10"/>
        <v>45307</v>
      </c>
      <c r="F58" s="44">
        <f t="shared" si="10"/>
        <v>45308</v>
      </c>
      <c r="G58" s="44">
        <f t="shared" si="10"/>
        <v>45308</v>
      </c>
      <c r="H58" s="44">
        <f t="shared" si="10"/>
        <v>45309</v>
      </c>
      <c r="I58" s="44">
        <f t="shared" si="7"/>
        <v>45310</v>
      </c>
      <c r="J58" s="44">
        <f t="shared" si="8"/>
        <v>45328</v>
      </c>
      <c r="K58" s="6"/>
      <c r="L58" s="24">
        <f t="shared" si="9"/>
        <v>45310</v>
      </c>
      <c r="T58" s="24">
        <v>45309</v>
      </c>
      <c r="U58" s="24">
        <v>45315</v>
      </c>
      <c r="V58" s="26">
        <v>42</v>
      </c>
    </row>
    <row r="59" spans="1:22" ht="19.5" customHeight="1" thickBot="1">
      <c r="A59" s="1">
        <v>13</v>
      </c>
      <c r="B59" s="42" t="s">
        <v>52</v>
      </c>
      <c r="C59" s="43">
        <v>43</v>
      </c>
      <c r="D59" s="44">
        <f t="shared" si="10"/>
        <v>45313</v>
      </c>
      <c r="E59" s="44">
        <f t="shared" si="10"/>
        <v>45314</v>
      </c>
      <c r="F59" s="44">
        <f t="shared" si="10"/>
        <v>45315</v>
      </c>
      <c r="G59" s="44">
        <f t="shared" si="10"/>
        <v>45315</v>
      </c>
      <c r="H59" s="44">
        <f t="shared" si="10"/>
        <v>45316</v>
      </c>
      <c r="I59" s="44">
        <f t="shared" si="7"/>
        <v>45317</v>
      </c>
      <c r="J59" s="44">
        <f t="shared" si="8"/>
        <v>45328</v>
      </c>
      <c r="K59" s="6"/>
      <c r="L59" s="24">
        <f t="shared" si="9"/>
        <v>45317</v>
      </c>
      <c r="T59" s="24">
        <v>45316</v>
      </c>
      <c r="U59" s="24">
        <v>45322</v>
      </c>
      <c r="V59" s="25">
        <v>43</v>
      </c>
    </row>
    <row r="60" spans="1:22" ht="19.5" customHeight="1" thickBot="1">
      <c r="A60" s="1">
        <v>14</v>
      </c>
      <c r="B60" s="42" t="s">
        <v>53</v>
      </c>
      <c r="C60" s="43">
        <v>44</v>
      </c>
      <c r="D60" s="44">
        <f t="shared" si="10"/>
        <v>45320</v>
      </c>
      <c r="E60" s="44">
        <f t="shared" si="10"/>
        <v>45321</v>
      </c>
      <c r="F60" s="44">
        <f t="shared" si="10"/>
        <v>45322</v>
      </c>
      <c r="G60" s="44">
        <f t="shared" si="10"/>
        <v>45322</v>
      </c>
      <c r="H60" s="44">
        <f t="shared" si="10"/>
        <v>45323</v>
      </c>
      <c r="I60" s="44">
        <f t="shared" si="7"/>
        <v>45324</v>
      </c>
      <c r="J60" s="44">
        <f t="shared" si="8"/>
        <v>45328</v>
      </c>
      <c r="K60" s="6"/>
      <c r="L60" s="24">
        <f t="shared" si="9"/>
        <v>45324</v>
      </c>
      <c r="T60" s="24">
        <v>45323</v>
      </c>
      <c r="U60" s="24">
        <v>45329</v>
      </c>
      <c r="V60" s="26">
        <v>44</v>
      </c>
    </row>
    <row r="61" spans="1:22" ht="19.5" customHeight="1" thickBot="1">
      <c r="A61" s="1">
        <v>14</v>
      </c>
      <c r="B61" s="42" t="s">
        <v>53</v>
      </c>
      <c r="C61" s="43">
        <v>45</v>
      </c>
      <c r="D61" s="44">
        <f t="shared" si="10"/>
        <v>45327</v>
      </c>
      <c r="E61" s="44">
        <f t="shared" si="10"/>
        <v>45328</v>
      </c>
      <c r="F61" s="44">
        <f t="shared" si="10"/>
        <v>45329</v>
      </c>
      <c r="G61" s="44">
        <f t="shared" si="10"/>
        <v>45329</v>
      </c>
      <c r="H61" s="44">
        <f t="shared" si="10"/>
        <v>45330</v>
      </c>
      <c r="I61" s="44">
        <f t="shared" si="7"/>
        <v>45331</v>
      </c>
      <c r="J61" s="44">
        <f t="shared" si="8"/>
        <v>45357</v>
      </c>
      <c r="K61" s="6"/>
      <c r="L61" s="24">
        <f t="shared" si="9"/>
        <v>45331</v>
      </c>
      <c r="T61" s="24">
        <v>45330</v>
      </c>
      <c r="U61" s="24">
        <v>45336</v>
      </c>
      <c r="V61" s="25">
        <v>45</v>
      </c>
    </row>
    <row r="62" spans="1:22" ht="19.5" customHeight="1" thickBot="1">
      <c r="A62" s="1">
        <v>14</v>
      </c>
      <c r="B62" s="42" t="s">
        <v>53</v>
      </c>
      <c r="C62" s="43">
        <v>46</v>
      </c>
      <c r="D62" s="44">
        <f t="shared" si="10"/>
        <v>45334</v>
      </c>
      <c r="E62" s="44">
        <f t="shared" si="10"/>
        <v>45335</v>
      </c>
      <c r="F62" s="44">
        <f t="shared" si="10"/>
        <v>45336</v>
      </c>
      <c r="G62" s="44">
        <f t="shared" si="10"/>
        <v>45336</v>
      </c>
      <c r="H62" s="44">
        <f t="shared" si="10"/>
        <v>45337</v>
      </c>
      <c r="I62" s="44">
        <f t="shared" si="7"/>
        <v>45338</v>
      </c>
      <c r="J62" s="44">
        <f t="shared" si="8"/>
        <v>45357</v>
      </c>
      <c r="K62" s="6"/>
      <c r="L62" s="24">
        <f t="shared" si="9"/>
        <v>45338</v>
      </c>
      <c r="T62" s="24">
        <v>45337</v>
      </c>
      <c r="U62" s="24">
        <v>45343</v>
      </c>
      <c r="V62" s="26">
        <v>46</v>
      </c>
    </row>
    <row r="63" spans="1:22" ht="19.5" customHeight="1" thickBot="1">
      <c r="A63" s="1">
        <v>14</v>
      </c>
      <c r="B63" s="42" t="s">
        <v>53</v>
      </c>
      <c r="C63" s="43">
        <v>47</v>
      </c>
      <c r="D63" s="44">
        <f t="shared" si="10"/>
        <v>45341</v>
      </c>
      <c r="E63" s="44">
        <f t="shared" si="10"/>
        <v>45342</v>
      </c>
      <c r="F63" s="44">
        <f t="shared" si="10"/>
        <v>45343</v>
      </c>
      <c r="G63" s="44">
        <f t="shared" si="10"/>
        <v>45343</v>
      </c>
      <c r="H63" s="44">
        <f t="shared" si="10"/>
        <v>45344</v>
      </c>
      <c r="I63" s="44">
        <f t="shared" si="7"/>
        <v>45345</v>
      </c>
      <c r="J63" s="44">
        <f t="shared" si="8"/>
        <v>45357</v>
      </c>
      <c r="K63" s="6"/>
      <c r="L63" s="24">
        <f t="shared" si="9"/>
        <v>45345</v>
      </c>
      <c r="T63" s="24">
        <v>45344</v>
      </c>
      <c r="U63" s="24">
        <v>45350</v>
      </c>
      <c r="V63" s="25">
        <v>47</v>
      </c>
    </row>
    <row r="64" spans="1:22" ht="19.5" customHeight="1" thickBot="1">
      <c r="A64" s="1">
        <v>15</v>
      </c>
      <c r="B64" s="42" t="s">
        <v>54</v>
      </c>
      <c r="C64" s="43">
        <v>48</v>
      </c>
      <c r="D64" s="44">
        <f t="shared" si="10"/>
        <v>45348</v>
      </c>
      <c r="E64" s="44">
        <f t="shared" si="10"/>
        <v>45349</v>
      </c>
      <c r="F64" s="44">
        <f t="shared" si="10"/>
        <v>45350</v>
      </c>
      <c r="G64" s="44">
        <f t="shared" si="10"/>
        <v>45350</v>
      </c>
      <c r="H64" s="44">
        <f t="shared" si="10"/>
        <v>45351</v>
      </c>
      <c r="I64" s="44">
        <f t="shared" si="7"/>
        <v>45352</v>
      </c>
      <c r="J64" s="44">
        <f t="shared" si="8"/>
        <v>45357</v>
      </c>
      <c r="K64" s="6"/>
      <c r="L64" s="24">
        <f t="shared" si="9"/>
        <v>45352</v>
      </c>
      <c r="T64" s="24">
        <v>45351</v>
      </c>
      <c r="U64" s="24">
        <v>45357</v>
      </c>
      <c r="V64" s="26">
        <v>48</v>
      </c>
    </row>
    <row r="65" spans="1:22" ht="19.5" customHeight="1" thickBot="1">
      <c r="A65" s="1">
        <v>15</v>
      </c>
      <c r="B65" s="42" t="s">
        <v>54</v>
      </c>
      <c r="C65" s="43">
        <v>49</v>
      </c>
      <c r="D65" s="44">
        <f t="shared" si="10"/>
        <v>45355</v>
      </c>
      <c r="E65" s="53">
        <f t="shared" si="10"/>
        <v>45356</v>
      </c>
      <c r="F65" s="53">
        <f t="shared" si="10"/>
        <v>45357</v>
      </c>
      <c r="G65" s="53">
        <f t="shared" si="10"/>
        <v>45357</v>
      </c>
      <c r="H65" s="53">
        <f t="shared" si="10"/>
        <v>45358</v>
      </c>
      <c r="I65" s="44">
        <f t="shared" si="7"/>
        <v>45359</v>
      </c>
      <c r="J65" s="44">
        <f t="shared" si="8"/>
        <v>45390</v>
      </c>
      <c r="K65" s="6"/>
      <c r="L65" s="24">
        <f t="shared" si="9"/>
        <v>45359</v>
      </c>
      <c r="T65" s="24">
        <v>45358</v>
      </c>
      <c r="U65" s="24">
        <v>45364</v>
      </c>
      <c r="V65" s="25">
        <v>49</v>
      </c>
    </row>
    <row r="66" spans="1:22" ht="19.5" customHeight="1" thickBot="1">
      <c r="A66" s="1">
        <v>15</v>
      </c>
      <c r="B66" s="42" t="s">
        <v>54</v>
      </c>
      <c r="C66" s="43">
        <v>50</v>
      </c>
      <c r="D66" s="51">
        <f t="shared" si="10"/>
        <v>45362</v>
      </c>
      <c r="E66" s="44">
        <f t="shared" si="10"/>
        <v>45363</v>
      </c>
      <c r="F66" s="44">
        <f t="shared" si="10"/>
        <v>45364</v>
      </c>
      <c r="G66" s="44">
        <f t="shared" si="10"/>
        <v>45364</v>
      </c>
      <c r="H66" s="44">
        <f t="shared" si="10"/>
        <v>45365</v>
      </c>
      <c r="I66" s="52">
        <f t="shared" si="7"/>
        <v>45366</v>
      </c>
      <c r="J66" s="44">
        <f t="shared" si="8"/>
        <v>45390</v>
      </c>
      <c r="K66" s="6"/>
      <c r="L66" s="24">
        <f t="shared" si="9"/>
        <v>45366</v>
      </c>
      <c r="T66" s="24">
        <v>45365</v>
      </c>
      <c r="U66" s="24">
        <v>45371</v>
      </c>
      <c r="V66" s="26">
        <v>50</v>
      </c>
    </row>
    <row r="67" spans="1:22" ht="19.5" customHeight="1" thickBot="1">
      <c r="A67" s="1">
        <v>15</v>
      </c>
      <c r="B67" s="42" t="s">
        <v>54</v>
      </c>
      <c r="C67" s="43">
        <v>51</v>
      </c>
      <c r="D67" s="51">
        <f t="shared" si="10"/>
        <v>45369</v>
      </c>
      <c r="E67" s="44">
        <f t="shared" si="10"/>
        <v>45370</v>
      </c>
      <c r="F67" s="53">
        <f t="shared" si="10"/>
        <v>45371</v>
      </c>
      <c r="G67" s="53">
        <f t="shared" si="10"/>
        <v>45371</v>
      </c>
      <c r="H67" s="53">
        <f t="shared" si="10"/>
        <v>45372</v>
      </c>
      <c r="I67" s="52">
        <f t="shared" si="7"/>
        <v>45373</v>
      </c>
      <c r="J67" s="44">
        <f t="shared" si="8"/>
        <v>45390</v>
      </c>
      <c r="K67" s="6"/>
      <c r="L67" s="24">
        <f t="shared" si="9"/>
        <v>45373</v>
      </c>
      <c r="T67" s="24">
        <v>45372</v>
      </c>
      <c r="U67" s="24">
        <v>45378</v>
      </c>
      <c r="V67" s="25">
        <v>51</v>
      </c>
    </row>
    <row r="68" spans="1:22" ht="19.5" customHeight="1" thickBot="1">
      <c r="A68" s="1">
        <v>15</v>
      </c>
      <c r="B68" s="42" t="s">
        <v>54</v>
      </c>
      <c r="C68" s="43">
        <v>52</v>
      </c>
      <c r="D68" s="51">
        <f t="shared" si="10"/>
        <v>45373</v>
      </c>
      <c r="E68" s="51">
        <f t="shared" si="10"/>
        <v>45376</v>
      </c>
      <c r="F68" s="44">
        <f t="shared" si="10"/>
        <v>45377</v>
      </c>
      <c r="G68" s="44">
        <f t="shared" si="10"/>
        <v>45377</v>
      </c>
      <c r="H68" s="44">
        <f t="shared" si="10"/>
        <v>45378</v>
      </c>
      <c r="I68" s="52">
        <f t="shared" si="7"/>
        <v>45379</v>
      </c>
      <c r="J68" s="44">
        <f t="shared" si="8"/>
        <v>45390</v>
      </c>
      <c r="K68" s="6"/>
      <c r="L68" s="24">
        <f t="shared" si="9"/>
        <v>45380</v>
      </c>
      <c r="T68" s="24">
        <v>45379</v>
      </c>
      <c r="U68" s="24">
        <v>45385</v>
      </c>
      <c r="V68" s="26">
        <v>52</v>
      </c>
    </row>
    <row r="69" spans="1:22" ht="19.5" customHeight="1">
      <c r="E69" s="9"/>
      <c r="F69" s="9"/>
      <c r="G69" s="9"/>
      <c r="H69" s="9"/>
      <c r="I69" s="9"/>
      <c r="J69" s="8"/>
      <c r="K69" s="6"/>
    </row>
    <row r="70" spans="1:22" ht="19.5" customHeight="1">
      <c r="F70" s="37"/>
      <c r="G70" s="37"/>
      <c r="H70" s="37"/>
      <c r="I70" s="37"/>
      <c r="K70" s="6"/>
    </row>
    <row r="71" spans="1:22" ht="28.2" customHeight="1">
      <c r="B71" s="74" t="s">
        <v>55</v>
      </c>
      <c r="C71" s="76" t="s">
        <v>56</v>
      </c>
      <c r="D71" s="76"/>
      <c r="E71" s="76"/>
      <c r="F71" s="76"/>
      <c r="G71" s="76"/>
      <c r="H71" s="76"/>
      <c r="I71" s="76"/>
    </row>
    <row r="72" spans="1:22" ht="35.4" customHeight="1">
      <c r="B72" s="74"/>
      <c r="C72" s="76" t="s">
        <v>57</v>
      </c>
      <c r="D72" s="76"/>
      <c r="E72" s="76"/>
      <c r="F72" s="76"/>
      <c r="G72" s="76"/>
      <c r="H72" s="76"/>
      <c r="I72" s="76"/>
    </row>
    <row r="73" spans="1:22" ht="32.4" customHeight="1">
      <c r="B73" s="74"/>
      <c r="C73" s="76" t="s">
        <v>58</v>
      </c>
      <c r="D73" s="76"/>
      <c r="E73" s="76"/>
      <c r="F73" s="76"/>
      <c r="G73" s="76"/>
      <c r="H73" s="76"/>
      <c r="I73" s="76"/>
    </row>
    <row r="74" spans="1:22" ht="26.4" customHeight="1">
      <c r="B74" s="74"/>
      <c r="C74" s="76" t="s">
        <v>59</v>
      </c>
      <c r="D74" s="76"/>
      <c r="E74" s="76"/>
      <c r="F74" s="76"/>
      <c r="G74" s="76"/>
      <c r="H74" s="76"/>
      <c r="I74" s="76"/>
    </row>
    <row r="75" spans="1:22" ht="26.4" customHeight="1">
      <c r="B75" s="74"/>
      <c r="C75" s="76" t="s">
        <v>60</v>
      </c>
      <c r="D75" s="76"/>
      <c r="E75" s="76"/>
      <c r="F75" s="76"/>
      <c r="G75" s="76"/>
      <c r="H75" s="76"/>
      <c r="I75" s="76"/>
    </row>
    <row r="76" spans="1:22" ht="26.25" customHeight="1">
      <c r="B76" s="74"/>
      <c r="C76" s="77" t="s">
        <v>61</v>
      </c>
      <c r="D76" s="78"/>
      <c r="E76" s="78"/>
      <c r="F76" s="78"/>
      <c r="G76" s="78"/>
      <c r="H76" s="78"/>
      <c r="I76" s="78"/>
    </row>
    <row r="77" spans="1:22" ht="18.600000000000001" customHeight="1">
      <c r="B77" s="74"/>
      <c r="C77" s="68" t="s">
        <v>62</v>
      </c>
      <c r="D77" s="69"/>
      <c r="E77" s="69"/>
      <c r="F77" s="69"/>
      <c r="G77" s="69"/>
      <c r="H77" s="69"/>
      <c r="I77" s="70"/>
    </row>
    <row r="78" spans="1:22" ht="33.75" customHeight="1">
      <c r="B78" s="74"/>
      <c r="C78" s="75" t="s">
        <v>63</v>
      </c>
      <c r="D78" s="75"/>
      <c r="E78" s="75"/>
      <c r="F78" s="75"/>
      <c r="G78" s="75"/>
      <c r="H78" s="75"/>
      <c r="I78" s="75"/>
    </row>
    <row r="79" spans="1:22" ht="18" customHeight="1">
      <c r="B79" s="18"/>
      <c r="D79" s="3"/>
      <c r="E79" s="3"/>
    </row>
    <row r="80" spans="1:22" ht="17.399999999999999">
      <c r="B80" s="18"/>
      <c r="D80" s="3"/>
      <c r="E80" s="3"/>
      <c r="F80" s="3"/>
      <c r="G80" s="3"/>
      <c r="H80" s="3"/>
      <c r="I80" s="3"/>
    </row>
    <row r="81" spans="2:9" ht="12.75" customHeight="1">
      <c r="B81" s="18"/>
      <c r="D81" s="3"/>
      <c r="E81" s="3"/>
      <c r="F81" s="3"/>
      <c r="G81" s="3"/>
      <c r="H81" s="3"/>
      <c r="I81" s="3"/>
    </row>
    <row r="82" spans="2:9" ht="12.75" customHeight="1">
      <c r="B82" s="18"/>
      <c r="D82" s="3"/>
      <c r="E82" s="3"/>
    </row>
  </sheetData>
  <sheetProtection algorithmName="SHA-512" hashValue="Lk7fmTRKa1E7XzQIPgNOCK5WfGXGIG6tVDez6H28DNaJ9iFVJ8lGbIXkhVXTi8A3UcRQuZ6xWcVP5X+UHBRUeA==" saltValue="uLKgIK4VHA6MxduNy3LVKg==" spinCount="100000" sheet="1" objects="1" scenarios="1"/>
  <autoFilter ref="A15:J68" xr:uid="{00000000-0001-0000-0000-000000000000}"/>
  <mergeCells count="15">
    <mergeCell ref="T15:V15"/>
    <mergeCell ref="C71:I71"/>
    <mergeCell ref="C72:I72"/>
    <mergeCell ref="C73:I73"/>
    <mergeCell ref="C74:I74"/>
    <mergeCell ref="Q15:R15"/>
    <mergeCell ref="N17:O17"/>
    <mergeCell ref="C77:I77"/>
    <mergeCell ref="E3:G3"/>
    <mergeCell ref="E4:G4"/>
    <mergeCell ref="E5:G5"/>
    <mergeCell ref="B71:B78"/>
    <mergeCell ref="C78:I78"/>
    <mergeCell ref="C75:I75"/>
    <mergeCell ref="C76:I76"/>
  </mergeCells>
  <phoneticPr fontId="12" type="noConversion"/>
  <conditionalFormatting sqref="I69 J17:J68">
    <cfRule type="expression" dxfId="4" priority="14">
      <formula>MONTH($B17)=12</formula>
    </cfRule>
  </conditionalFormatting>
  <conditionalFormatting sqref="E69:H69">
    <cfRule type="expression" dxfId="3" priority="29">
      <formula>MONTH(#REF!)=12</formula>
    </cfRule>
  </conditionalFormatting>
  <conditionalFormatting sqref="B17:I68">
    <cfRule type="expression" dxfId="2" priority="5">
      <formula>MONTH($B17)=12</formula>
    </cfRule>
  </conditionalFormatting>
  <conditionalFormatting sqref="J17:J68">
    <cfRule type="expression" dxfId="1" priority="2">
      <formula>MONTH($B17)=12</formula>
    </cfRule>
  </conditionalFormatting>
  <conditionalFormatting sqref="F69:H69">
    <cfRule type="expression" dxfId="0" priority="30">
      <formula>$G$10&lt;&gt;"4 WEEKLY"</formula>
    </cfRule>
  </conditionalFormatting>
  <dataValidations count="2">
    <dataValidation type="list" allowBlank="1" showInputMessage="1" showErrorMessage="1" sqref="E11:E12" xr:uid="{00000000-0002-0000-0000-000000000000}">
      <formula1>#REF!</formula1>
    </dataValidation>
    <dataValidation type="list" allowBlank="1" showInputMessage="1" showErrorMessage="1" sqref="G10" xr:uid="{003400CA-03D6-4550-97DA-9FF653EF4B8E}">
      <formula1>Days</formula1>
    </dataValidation>
  </dataValidations>
  <hyperlinks>
    <hyperlink ref="C77:I77" r:id="rId1" display="oss-resources" xr:uid="{EA076D46-5716-4C87-9CE9-E9FAAAF02735}"/>
  </hyperlinks>
  <pageMargins left="0.74803149606299213" right="0.74803149606299213" top="0.98425196850393704" bottom="0.98425196850393704" header="0.51181102362204722" footer="0.51181102362204722"/>
  <pageSetup paperSize="9" scale="27" orientation="landscape" r:id="rId2"/>
  <headerFooter alignWithMargins="0">
    <oddHeader xml:space="preserve">&amp;C
</oddHeader>
  </headerFooter>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152c26d-7c88-4d77-b362-3fc4178d095a">
      <Terms xmlns="http://schemas.microsoft.com/office/infopath/2007/PartnerControls"/>
    </lcf76f155ced4ddcb4097134ff3c332f>
    <TaxCatchAll xmlns="7513a4df-a61f-49f3-ac44-6afcaa5d954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EA58454BA56D949B3002760526B564D" ma:contentTypeVersion="14" ma:contentTypeDescription="Create a new document." ma:contentTypeScope="" ma:versionID="4265466dba8c3738977662b4955a870a">
  <xsd:schema xmlns:xsd="http://www.w3.org/2001/XMLSchema" xmlns:xs="http://www.w3.org/2001/XMLSchema" xmlns:p="http://schemas.microsoft.com/office/2006/metadata/properties" xmlns:ns2="c152c26d-7c88-4d77-b362-3fc4178d095a" xmlns:ns3="7513a4df-a61f-49f3-ac44-6afcaa5d9545" targetNamespace="http://schemas.microsoft.com/office/2006/metadata/properties" ma:root="true" ma:fieldsID="c4ae3d937b24ca1629536579322b5078" ns2:_="" ns3:_="">
    <xsd:import namespace="c152c26d-7c88-4d77-b362-3fc4178d095a"/>
    <xsd:import namespace="7513a4df-a61f-49f3-ac44-6afcaa5d954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52c26d-7c88-4d77-b362-3fc4178d09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ed0f81e8-41c2-45ce-babe-68e5c30927ac"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DateTaken" ma:index="21"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513a4df-a61f-49f3-ac44-6afcaa5d954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08c277a8-86c5-4ff4-b2e9-1a24b29e307e}" ma:internalName="TaxCatchAll" ma:showField="CatchAllData" ma:web="7513a4df-a61f-49f3-ac44-6afcaa5d954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78F37FDE-E8AF-42F5-A568-9D99D41D1EE1}">
  <ds:schemaRefs>
    <ds:schemaRef ds:uri="http://schemas.microsoft.com/office/2006/metadata/properties"/>
    <ds:schemaRef ds:uri="http://schemas.microsoft.com/office/infopath/2007/PartnerControls"/>
    <ds:schemaRef ds:uri="c152c26d-7c88-4d77-b362-3fc4178d095a"/>
    <ds:schemaRef ds:uri="7513a4df-a61f-49f3-ac44-6afcaa5d9545"/>
  </ds:schemaRefs>
</ds:datastoreItem>
</file>

<file path=customXml/itemProps2.xml><?xml version="1.0" encoding="utf-8"?>
<ds:datastoreItem xmlns:ds="http://schemas.openxmlformats.org/officeDocument/2006/customXml" ds:itemID="{8C730CF9-B40A-4503-ADA6-46276B75814A}">
  <ds:schemaRefs>
    <ds:schemaRef ds:uri="http://schemas.microsoft.com/sharepoint/v3/contenttype/forms"/>
  </ds:schemaRefs>
</ds:datastoreItem>
</file>

<file path=customXml/itemProps3.xml><?xml version="1.0" encoding="utf-8"?>
<ds:datastoreItem xmlns:ds="http://schemas.openxmlformats.org/officeDocument/2006/customXml" ds:itemID="{9CB80940-8F95-4AFD-904A-EA93460ED9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52c26d-7c88-4d77-b362-3fc4178d095a"/>
    <ds:schemaRef ds:uri="7513a4df-a61f-49f3-ac44-6afcaa5d95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2EEC5BE9-7C12-4C82-83DC-B98E5D2B82D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6</vt:i4>
      </vt:variant>
    </vt:vector>
  </HeadingPairs>
  <TitlesOfParts>
    <vt:vector size="7" baseType="lpstr">
      <vt:lpstr>Payroll Timetable Opt 1</vt:lpstr>
      <vt:lpstr>BankHols</vt:lpstr>
      <vt:lpstr>Days</vt:lpstr>
      <vt:lpstr>DaysOffset</vt:lpstr>
      <vt:lpstr>PayDay</vt:lpstr>
      <vt:lpstr>'Payroll Timetable Opt 1'!Print_Area</vt:lpstr>
      <vt:lpstr>Year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nataliea</dc:creator>
  <cp:keywords/>
  <dc:description/>
  <cp:lastModifiedBy>Agnes Plewa-Weir</cp:lastModifiedBy>
  <cp:revision/>
  <dcterms:created xsi:type="dcterms:W3CDTF">2009-10-01T14:59:02Z</dcterms:created>
  <dcterms:modified xsi:type="dcterms:W3CDTF">2023-06-02T12:25:42Z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0x0101003EA58454BA56D949B3002760526B564D</vt:lpwstr>
  </property>
  <property fmtid="{D5CDD505-2E9C-101B-9397-08002B2CF9AE}" pid="3" name="MediaServiceImageTags">
    <vt:lpwstr/>
  </property>
</Properties>
</file>